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85" windowWidth="16635" windowHeight="9720" activeTab="0"/>
  </bookViews>
  <sheets>
    <sheet name="Example" sheetId="1" r:id="rId1"/>
    <sheet name="Blank" sheetId="2" r:id="rId2"/>
  </sheets>
  <definedNames>
    <definedName name="_xlnm.Print_Area" localSheetId="1">'Blank'!$A$1:$I$71</definedName>
    <definedName name="_xlnm.Print_Area" localSheetId="0">'Example'!$A$1:$I$71</definedName>
  </definedNames>
  <calcPr fullCalcOnLoad="1"/>
</workbook>
</file>

<file path=xl/comments1.xml><?xml version="1.0" encoding="utf-8"?>
<comments xmlns="http://schemas.openxmlformats.org/spreadsheetml/2006/main">
  <authors>
    <author>Economics Department</author>
  </authors>
  <commentList>
    <comment ref="C5" authorId="0">
      <text>
        <r>
          <rPr>
            <sz val="8"/>
            <rFont val="Tahoma"/>
            <family val="0"/>
          </rPr>
          <t>Place the cursor over cells with red triangles to read comments.</t>
        </r>
      </text>
    </comment>
  </commentList>
</comments>
</file>

<file path=xl/comments2.xml><?xml version="1.0" encoding="utf-8"?>
<comments xmlns="http://schemas.openxmlformats.org/spreadsheetml/2006/main">
  <authors>
    <author>Economics Department</author>
  </authors>
  <commentList>
    <comment ref="C5" authorId="0">
      <text>
        <r>
          <rPr>
            <sz val="8"/>
            <rFont val="Tahoma"/>
            <family val="0"/>
          </rPr>
          <t>Place the cursor over cells with red triangles to read comments.</t>
        </r>
      </text>
    </comment>
  </commentList>
</comments>
</file>

<file path=xl/sharedStrings.xml><?xml version="1.0" encoding="utf-8"?>
<sst xmlns="http://schemas.openxmlformats.org/spreadsheetml/2006/main" count="132" uniqueCount="60">
  <si>
    <t>ORGANIC OATS</t>
  </si>
  <si>
    <t>Place the cursor over cells with red triangles to read comments.</t>
  </si>
  <si>
    <t>Enter your input values in shaded cells.</t>
  </si>
  <si>
    <t>Quantity</t>
  </si>
  <si>
    <t>$/Unit</t>
  </si>
  <si>
    <t>Total per Acre</t>
  </si>
  <si>
    <t>Receipts</t>
  </si>
  <si>
    <t>Organic oat sales</t>
  </si>
  <si>
    <t>bu</t>
  </si>
  <si>
    <t>Straw sales</t>
  </si>
  <si>
    <t>ton</t>
  </si>
  <si>
    <t>Organic alfalfa sales</t>
  </si>
  <si>
    <t xml:space="preserve">   Total Receipts</t>
  </si>
  <si>
    <t>Fixed</t>
  </si>
  <si>
    <t>Variable</t>
  </si>
  <si>
    <t>Establishment</t>
  </si>
  <si>
    <t xml:space="preserve">Cost </t>
  </si>
  <si>
    <t xml:space="preserve">Cost   </t>
  </si>
  <si>
    <t>Field cultivate</t>
  </si>
  <si>
    <t>Harrow</t>
  </si>
  <si>
    <t>Drill oats</t>
  </si>
  <si>
    <t>Cultipack</t>
  </si>
  <si>
    <t>Other</t>
  </si>
  <si>
    <t xml:space="preserve">  Total Machinery Costs</t>
  </si>
  <si>
    <t>Oat Seed (unit price per bushel)</t>
  </si>
  <si>
    <t>Alfalfa mix (unit price per pound)</t>
  </si>
  <si>
    <t>Crop Insurance</t>
  </si>
  <si>
    <t>Misc. Expenses</t>
  </si>
  <si>
    <t>Interest on preharvest variable cost</t>
  </si>
  <si>
    <t xml:space="preserve">    length of period (months)</t>
  </si>
  <si>
    <t xml:space="preserve">    interest rate</t>
  </si>
  <si>
    <t>One-half of establishment costs</t>
  </si>
  <si>
    <t>Harvest</t>
  </si>
  <si>
    <t>Combined</t>
  </si>
  <si>
    <t>Haul oats (per bushel)</t>
  </si>
  <si>
    <t>Handle oats (per bushel)</t>
  </si>
  <si>
    <t>Baled oat straw (small squares)</t>
  </si>
  <si>
    <t>Haul oat straw (per ton)</t>
  </si>
  <si>
    <t>Mowed alfalfa mix</t>
  </si>
  <si>
    <t>Raked alfalfa mix</t>
  </si>
  <si>
    <t>Baled alfalfa mix (large squares)</t>
  </si>
  <si>
    <t>Haul alfalfa mix (per ton)</t>
  </si>
  <si>
    <t xml:space="preserve">   Total Harvest Costs</t>
  </si>
  <si>
    <t>Labor (hours per acre)</t>
  </si>
  <si>
    <t>Hours</t>
  </si>
  <si>
    <t>Rate</t>
  </si>
  <si>
    <t>Land (cash rent equivalent)</t>
  </si>
  <si>
    <t>Total Costs</t>
  </si>
  <si>
    <t xml:space="preserve">Returns over variable cost </t>
  </si>
  <si>
    <t>Returns over total cost</t>
  </si>
  <si>
    <t>Version 1.0</t>
  </si>
  <si>
    <t>Author: Craig Chase</t>
  </si>
  <si>
    <t>Date Printed:</t>
  </si>
  <si>
    <t xml:space="preserve"> </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</si>
  <si>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</si>
  <si>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</si>
  <si>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</si>
  <si>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Ag Marketing Resource Center -- Iowa State University Extension</t>
  </si>
  <si>
    <t>For more information, see the information file,</t>
  </si>
  <si>
    <t>Organic Crop Production Enterprise Budgets.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</si>
</sst>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
    <numFmt numFmtId="167" formatCode="0.0"/>
    <numFmt numFmtId="168" formatCode="&quot;$&quot;#,##0.000_);\(&quot;$&quot;#,##0.000\)"/>
    <numFmt numFmtId="169" formatCode="&quot;$&quot;#,##0.0000_);\(&quot;$&quot;#,##0.0000\)"/>
    <numFmt numFmtId="170" formatCode="&quot;$&quot;#,##0.00000_);\(&quot;$&quot;#,##0.00000\)"/>
    <numFmt numFmtId="171" formatCode="&quot;$&quot;#,##0.000000_);\(&quot;$&quot;#,##0.000000\)"/>
    <numFmt numFmtId="172" formatCode="&quot;$&quot;#,##0.0000000_);\(&quot;$&quot;#,##0.0000000\)"/>
    <numFmt numFmtId="173" formatCode="&quot;$&quot;#,##0.00000000_);\(&quot;$&quot;#,##0.00000000\)"/>
    <numFmt numFmtId="174" formatCode="&quot;$&quot;#,##0.000000000_);\(&quot;$&quot;#,##0.000000000\)"/>
    <numFmt numFmtId="175" formatCode="&quot;$&quot;#,##0.0000000000_);\(&quot;$&quot;#,##0.0000000000\)"/>
    <numFmt numFmtId="176" formatCode="&quot;$&quot;#,##0.00000000000_);\(&quot;$&quot;#,##0.00000000000\)"/>
    <numFmt numFmtId="177" formatCode="&quot;$&quot;#,##0.000000000000_);\(&quot;$&quot;#,##0.000000000000\)"/>
    <numFmt numFmtId="178" formatCode="&quot;$&quot;#,##0.0000000000000_);\(&quot;$&quot;#,##0.0000000000000\)"/>
    <numFmt numFmtId="179" formatCode="&quot;$&quot;#,##0.00000000000000_);\(&quot;$&quot;#,##0.00000000000000\)"/>
    <numFmt numFmtId="180" formatCode="&quot;$&quot;#,##0.000000000000000_);\(&quot;$&quot;#,##0.000000000000000\)"/>
    <numFmt numFmtId="181" formatCode="&quot;$&quot;#,##0.0000000000000000_);\(&quot;$&quot;#,##0.0000000000000000\)"/>
    <numFmt numFmtId="182" formatCode="&quot;$&quot;#,##0.00000000000000000_);\(&quot;$&quot;#,##0.00000000000000000\)"/>
    <numFmt numFmtId="183" formatCode="&quot;$&quot;#,##0.000000000000000000_);\(&quot;$&quot;#,##0.000000000000000000\)"/>
    <numFmt numFmtId="184" formatCode="&quot;$&quot;#,##0.0000000000000000000_);\(&quot;$&quot;#,##0.0000000000000000000\)"/>
    <numFmt numFmtId="185" formatCode="&quot;$&quot;#,##0.00000000000000000000_);\(&quot;$&quot;#,##0.00000000000000000000\)"/>
    <numFmt numFmtId="186" formatCode="&quot;$&quot;#,##0.000000000000000000000_);\(&quot;$&quot;#,##0.000000000000000000000\)"/>
    <numFmt numFmtId="187" formatCode="&quot;$&quot;#,##0.0000000000000000000000_);\(&quot;$&quot;#,##0.0000000000000000000000\)"/>
    <numFmt numFmtId="188" formatCode="&quot;$&quot;#,##0.00000000000000000000000_);\(&quot;$&quot;#,##0.00000000000000000000000\)"/>
    <numFmt numFmtId="189" formatCode="&quot;$&quot;#,##0.000000000000000000000000_);\(&quot;$&quot;#,##0.000000000000000000000000\)"/>
    <numFmt numFmtId="190" formatCode="&quot;$&quot;#,##0.0000000000000000000000000_);\(&quot;$&quot;#,##0.0000000000000000000000000\)"/>
    <numFmt numFmtId="191" formatCode="&quot;$&quot;#,##0.00000000000000000000000000_);\(&quot;$&quot;#,##0.00000000000000000000000000\)"/>
    <numFmt numFmtId="192" formatCode="&quot;$&quot;#,##0.000000000000000000000000000_);\(&quot;$&quot;#,##0.000000000000000000000000000\)"/>
    <numFmt numFmtId="193" formatCode="&quot;$&quot;#,##0.0000000000000000000000000000_);\(&quot;$&quot;#,##0.0000000000000000000000000000\)"/>
    <numFmt numFmtId="194" formatCode="0.0000"/>
    <numFmt numFmtId="195" formatCode="0.000"/>
    <numFmt numFmtId="196" formatCode="&quot;$&quot;#,##0.00"/>
    <numFmt numFmtId="197" formatCode="_(* #,##0.0_);_(* \(#,##0.0\);_(* &quot;-&quot;??_);_(@_)"/>
    <numFmt numFmtId="198" formatCode="_(* #,##0_);_(* \(#,##0\);_(* &quot;-&quot;??_);_(@_)"/>
    <numFmt numFmtId="199" formatCode="&quot;$&quot;#,##0.0_);\(&quot;$&quot;#,##0.0\)"/>
  </numFmts>
  <fonts count="17">
    <font>
      <sz val="10"/>
      <name val="Arial"/>
      <family val="0"/>
    </font>
    <font>
      <u val="single"/>
      <sz val="10"/>
      <color indexed="12"/>
      <name val="Arial"/>
      <family val="0"/>
    </font>
    <font>
      <b/>
      <sz val="14"/>
      <color indexed="9"/>
      <name val="Arial"/>
      <family val="0"/>
    </font>
    <font>
      <b/>
      <sz val="11"/>
      <color indexed="63"/>
      <name val="Arial"/>
      <family val="2"/>
    </font>
    <font>
      <b/>
      <sz val="10"/>
      <name val="Arial"/>
      <family val="2"/>
    </font>
    <font>
      <u val="single"/>
      <sz val="10"/>
      <color indexed="45"/>
      <name val="Arial"/>
      <family val="0"/>
    </font>
    <font>
      <sz val="9"/>
      <name val="Arial"/>
      <family val="0"/>
    </font>
    <font>
      <b/>
      <u val="single"/>
      <sz val="10"/>
      <name val="Arial"/>
      <family val="2"/>
    </font>
    <font>
      <b/>
      <i/>
      <sz val="10"/>
      <name val="Arial"/>
      <family val="2"/>
    </font>
    <font>
      <u val="single"/>
      <sz val="10"/>
      <name val="Arial"/>
      <family val="0"/>
    </font>
    <font>
      <i/>
      <sz val="10"/>
      <name val="Arial"/>
      <family val="2"/>
    </font>
    <font>
      <b/>
      <sz val="10"/>
      <color indexed="60"/>
      <name val="Arial"/>
      <family val="2"/>
    </font>
    <font>
      <sz val="6"/>
      <color indexed="63"/>
      <name val="Univers"/>
      <family val="2"/>
    </font>
    <font>
      <sz val="6"/>
      <name val="Arial"/>
      <family val="0"/>
    </font>
    <font>
      <sz val="10"/>
      <color indexed="12"/>
      <name val="Arial"/>
      <family val="2"/>
    </font>
    <font>
      <sz val="8"/>
      <name val="Tahoma"/>
      <family val="0"/>
    </font>
    <font>
      <b/>
      <sz val="8"/>
      <name val="Arial"/>
      <family val="2"/>
    </font>
  </fonts>
  <fills count="7">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62"/>
        <bgColor indexed="64"/>
      </patternFill>
    </fill>
  </fills>
  <borders count="4">
    <border>
      <left/>
      <right/>
      <top/>
      <bottom/>
      <diagonal/>
    </border>
    <border>
      <left style="thin"/>
      <right style="thin"/>
      <top style="thin"/>
      <bottom style="thin"/>
    </border>
    <border>
      <left>
        <color indexed="63"/>
      </left>
      <right>
        <color indexed="63"/>
      </right>
      <top>
        <color indexed="63"/>
      </top>
      <bottom style="thick">
        <color indexed="47"/>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0" borderId="0" xfId="0" applyFont="1" applyFill="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1" fillId="0" borderId="0" xfId="19" applyFont="1" applyAlignment="1" applyProtection="1">
      <alignment wrapText="1"/>
      <protection/>
    </xf>
    <xf numFmtId="0" fontId="0" fillId="0" borderId="0" xfId="0" applyFill="1" applyAlignment="1" applyProtection="1">
      <alignment/>
      <protection/>
    </xf>
    <xf numFmtId="0" fontId="6" fillId="0" borderId="0" xfId="0" applyFont="1" applyBorder="1" applyAlignment="1" applyProtection="1">
      <alignment/>
      <protection/>
    </xf>
    <xf numFmtId="0" fontId="0" fillId="0" borderId="0" xfId="0" applyAlignment="1" applyProtection="1">
      <alignment/>
      <protection/>
    </xf>
    <xf numFmtId="0" fontId="6" fillId="2" borderId="1" xfId="0" applyFont="1" applyFill="1" applyBorder="1" applyAlignment="1" applyProtection="1">
      <alignment/>
      <protection/>
    </xf>
    <xf numFmtId="0" fontId="6" fillId="0" borderId="0" xfId="0" applyFont="1" applyFill="1" applyBorder="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0" fillId="0" borderId="0" xfId="0" applyFont="1" applyBorder="1" applyAlignment="1" applyProtection="1">
      <alignment horizontal="fill"/>
      <protection/>
    </xf>
    <xf numFmtId="7" fontId="0" fillId="0" borderId="0" xfId="0" applyNumberFormat="1" applyFont="1" applyBorder="1" applyAlignment="1" applyProtection="1">
      <alignment horizontal="fill"/>
      <protection/>
    </xf>
    <xf numFmtId="0" fontId="7" fillId="0" borderId="0" xfId="0" applyFont="1" applyAlignment="1" applyProtection="1">
      <alignment horizontal="center"/>
      <protection/>
    </xf>
    <xf numFmtId="0" fontId="0" fillId="0" borderId="0" xfId="0" applyFont="1" applyAlignment="1" applyProtection="1">
      <alignment horizontal="center"/>
      <protection/>
    </xf>
    <xf numFmtId="7" fontId="0" fillId="0" borderId="0" xfId="0" applyNumberFormat="1" applyFont="1" applyAlignment="1" applyProtection="1">
      <alignment horizontal="center"/>
      <protection/>
    </xf>
    <xf numFmtId="8" fontId="0" fillId="0" borderId="0" xfId="0" applyNumberFormat="1" applyFont="1" applyAlignment="1" applyProtection="1">
      <alignment horizontal="right"/>
      <protection/>
    </xf>
    <xf numFmtId="7" fontId="0" fillId="0" borderId="0" xfId="0" applyNumberFormat="1" applyFont="1" applyAlignment="1" applyProtection="1">
      <alignment horizontal="right"/>
      <protection/>
    </xf>
    <xf numFmtId="0" fontId="0" fillId="3" borderId="1" xfId="0" applyFill="1" applyBorder="1" applyAlignment="1" applyProtection="1">
      <alignment/>
      <protection locked="0"/>
    </xf>
    <xf numFmtId="0" fontId="0" fillId="0" borderId="0" xfId="0" applyAlignment="1" applyProtection="1">
      <alignment horizontal="center"/>
      <protection/>
    </xf>
    <xf numFmtId="8" fontId="0" fillId="3" borderId="1" xfId="0" applyNumberFormat="1" applyFill="1" applyBorder="1" applyAlignment="1" applyProtection="1">
      <alignment/>
      <protection locked="0"/>
    </xf>
    <xf numFmtId="8" fontId="0" fillId="0" borderId="0" xfId="0" applyNumberFormat="1" applyAlignment="1" applyProtection="1">
      <alignment/>
      <protection/>
    </xf>
    <xf numFmtId="165" fontId="0" fillId="0" borderId="0" xfId="0" applyNumberFormat="1" applyFont="1" applyAlignment="1" applyProtection="1">
      <alignment horizontal="center"/>
      <protection/>
    </xf>
    <xf numFmtId="7" fontId="8" fillId="0" borderId="0" xfId="0" applyNumberFormat="1" applyFont="1" applyAlignment="1" applyProtection="1">
      <alignment horizontal="left"/>
      <protection/>
    </xf>
    <xf numFmtId="167" fontId="0" fillId="3" borderId="1" xfId="0" applyNumberFormat="1" applyFill="1" applyBorder="1" applyAlignment="1" applyProtection="1">
      <alignment/>
      <protection locked="0"/>
    </xf>
    <xf numFmtId="0" fontId="4" fillId="0" borderId="0" xfId="0" applyFont="1" applyAlignment="1" applyProtection="1">
      <alignment horizontal="right"/>
      <protection/>
    </xf>
    <xf numFmtId="167" fontId="0" fillId="3" borderId="1" xfId="0" applyNumberFormat="1" applyFont="1" applyFill="1" applyBorder="1" applyAlignment="1" applyProtection="1">
      <alignment/>
      <protection locked="0"/>
    </xf>
    <xf numFmtId="8" fontId="0" fillId="3" borderId="1" xfId="0" applyNumberFormat="1" applyFont="1" applyFill="1" applyBorder="1" applyAlignment="1" applyProtection="1">
      <alignment/>
      <protection locked="0"/>
    </xf>
    <xf numFmtId="8" fontId="9" fillId="0" borderId="0" xfId="0" applyNumberFormat="1" applyFont="1" applyAlignment="1" applyProtection="1">
      <alignment/>
      <protection/>
    </xf>
    <xf numFmtId="8" fontId="4" fillId="0" borderId="0" xfId="0" applyNumberFormat="1" applyFont="1" applyAlignment="1" applyProtection="1">
      <alignment/>
      <protection/>
    </xf>
    <xf numFmtId="0" fontId="0" fillId="0" borderId="0" xfId="0" applyFont="1" applyAlignment="1" applyProtection="1">
      <alignment horizontal="right"/>
      <protection/>
    </xf>
    <xf numFmtId="0" fontId="0" fillId="3" borderId="1" xfId="0" applyFont="1" applyFill="1" applyBorder="1" applyAlignment="1" applyProtection="1">
      <alignment horizontal="left" indent="1"/>
      <protection locked="0"/>
    </xf>
    <xf numFmtId="7" fontId="0" fillId="3" borderId="1" xfId="0" applyNumberFormat="1" applyFont="1" applyFill="1" applyBorder="1" applyAlignment="1" applyProtection="1">
      <alignment horizontal="right"/>
      <protection locked="0"/>
    </xf>
    <xf numFmtId="7" fontId="0" fillId="0" borderId="0" xfId="0" applyNumberFormat="1" applyFont="1" applyAlignment="1" applyProtection="1">
      <alignment/>
      <protection/>
    </xf>
    <xf numFmtId="7" fontId="9" fillId="0" borderId="0" xfId="0" applyNumberFormat="1" applyFont="1" applyAlignment="1" applyProtection="1">
      <alignment horizontal="right"/>
      <protection/>
    </xf>
    <xf numFmtId="7" fontId="9" fillId="3" borderId="1" xfId="0" applyNumberFormat="1" applyFont="1" applyFill="1" applyBorder="1" applyAlignment="1" applyProtection="1">
      <alignment horizontal="right"/>
      <protection locked="0"/>
    </xf>
    <xf numFmtId="7" fontId="9" fillId="0" borderId="0" xfId="0" applyNumberFormat="1" applyFont="1" applyAlignment="1" applyProtection="1">
      <alignment/>
      <protection/>
    </xf>
    <xf numFmtId="7" fontId="4" fillId="0" borderId="0" xfId="0" applyNumberFormat="1" applyFont="1" applyAlignment="1" applyProtection="1">
      <alignment/>
      <protection/>
    </xf>
    <xf numFmtId="164" fontId="0" fillId="0" borderId="0" xfId="0" applyNumberFormat="1" applyFont="1" applyAlignment="1" applyProtection="1">
      <alignment horizontal="right"/>
      <protection/>
    </xf>
    <xf numFmtId="1" fontId="0" fillId="0" borderId="0" xfId="0" applyNumberFormat="1" applyFont="1" applyAlignment="1" applyProtection="1">
      <alignment/>
      <protection/>
    </xf>
    <xf numFmtId="1" fontId="0" fillId="0" borderId="0" xfId="0" applyNumberFormat="1" applyFont="1" applyAlignment="1" applyProtection="1">
      <alignment horizontal="right"/>
      <protection/>
    </xf>
    <xf numFmtId="168" fontId="0" fillId="0" borderId="0" xfId="0" applyNumberFormat="1" applyFont="1" applyAlignment="1" applyProtection="1">
      <alignment horizontal="right"/>
      <protection/>
    </xf>
    <xf numFmtId="0" fontId="10" fillId="0" borderId="0" xfId="0" applyFont="1" applyAlignment="1" applyProtection="1">
      <alignment horizontal="left" indent="3"/>
      <protection/>
    </xf>
    <xf numFmtId="167" fontId="10" fillId="3" borderId="1" xfId="0" applyNumberFormat="1" applyFont="1" applyFill="1" applyBorder="1" applyAlignment="1" applyProtection="1">
      <alignment horizontal="right"/>
      <protection locked="0"/>
    </xf>
    <xf numFmtId="8" fontId="10" fillId="3" borderId="1" xfId="0" applyNumberFormat="1" applyFont="1" applyFill="1" applyBorder="1" applyAlignment="1" applyProtection="1">
      <alignment horizontal="right"/>
      <protection locked="0"/>
    </xf>
    <xf numFmtId="7" fontId="10" fillId="3" borderId="1" xfId="0" applyNumberFormat="1" applyFont="1" applyFill="1" applyBorder="1" applyAlignment="1" applyProtection="1">
      <alignment horizontal="right"/>
      <protection locked="0"/>
    </xf>
    <xf numFmtId="0" fontId="0" fillId="0" borderId="0" xfId="0" applyFont="1" applyFill="1" applyAlignment="1" applyProtection="1">
      <alignment/>
      <protection/>
    </xf>
    <xf numFmtId="37" fontId="0" fillId="0" borderId="0" xfId="0" applyNumberFormat="1" applyFont="1" applyAlignment="1" applyProtection="1">
      <alignment horizontal="center"/>
      <protection/>
    </xf>
    <xf numFmtId="37" fontId="0" fillId="0" borderId="0" xfId="0" applyNumberFormat="1" applyFont="1" applyAlignment="1" applyProtection="1">
      <alignment horizontal="right"/>
      <protection/>
    </xf>
    <xf numFmtId="165" fontId="0" fillId="0" borderId="0" xfId="0" applyNumberFormat="1" applyFont="1" applyAlignment="1" applyProtection="1">
      <alignment horizontal="right"/>
      <protection/>
    </xf>
    <xf numFmtId="0" fontId="10" fillId="0" borderId="0" xfId="0" applyFont="1" applyAlignment="1" applyProtection="1">
      <alignment horizontal="left" indent="1"/>
      <protection/>
    </xf>
    <xf numFmtId="0" fontId="10" fillId="3" borderId="1" xfId="0" applyFont="1" applyFill="1" applyBorder="1" applyAlignment="1" applyProtection="1">
      <alignment/>
      <protection locked="0"/>
    </xf>
    <xf numFmtId="165" fontId="10" fillId="3" borderId="1" xfId="0" applyNumberFormat="1" applyFont="1" applyFill="1" applyBorder="1" applyAlignment="1" applyProtection="1">
      <alignment/>
      <protection locked="0"/>
    </xf>
    <xf numFmtId="165" fontId="4" fillId="0" borderId="0" xfId="0" applyNumberFormat="1" applyFont="1" applyAlignment="1" applyProtection="1">
      <alignment horizontal="center"/>
      <protection/>
    </xf>
    <xf numFmtId="166" fontId="0" fillId="0" borderId="0" xfId="0" applyNumberFormat="1" applyFont="1" applyAlignment="1" applyProtection="1">
      <alignment horizontal="right"/>
      <protection/>
    </xf>
    <xf numFmtId="0" fontId="10" fillId="0" borderId="0" xfId="0" applyFont="1" applyAlignment="1" applyProtection="1">
      <alignment horizontal="left" indent="5"/>
      <protection/>
    </xf>
    <xf numFmtId="0" fontId="10" fillId="3" borderId="1" xfId="0" applyFont="1" applyFill="1" applyBorder="1" applyAlignment="1" applyProtection="1">
      <alignment horizontal="right"/>
      <protection locked="0"/>
    </xf>
    <xf numFmtId="8" fontId="0" fillId="0" borderId="0" xfId="0" applyNumberFormat="1" applyFont="1" applyFill="1" applyBorder="1" applyAlignment="1" applyProtection="1">
      <alignment horizontal="right"/>
      <protection/>
    </xf>
    <xf numFmtId="7" fontId="4" fillId="0" borderId="0" xfId="0" applyNumberFormat="1" applyFont="1" applyAlignment="1" applyProtection="1">
      <alignment horizontal="right"/>
      <protection/>
    </xf>
    <xf numFmtId="0" fontId="0" fillId="0" borderId="0" xfId="0" applyFont="1" applyBorder="1" applyAlignment="1" applyProtection="1">
      <alignment horizontal="left"/>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0" fillId="0" borderId="0" xfId="0" applyFont="1" applyBorder="1" applyAlignment="1" applyProtection="1">
      <alignment/>
      <protection/>
    </xf>
    <xf numFmtId="0" fontId="5" fillId="0" borderId="0" xfId="19" applyFont="1" applyAlignment="1" applyProtection="1">
      <alignment horizontal="left"/>
      <protection/>
    </xf>
    <xf numFmtId="0" fontId="0" fillId="0" borderId="0" xfId="0" applyFont="1" applyAlignment="1" applyProtection="1">
      <alignment/>
      <protection/>
    </xf>
    <xf numFmtId="0" fontId="0" fillId="0" borderId="0" xfId="19" applyFont="1" applyAlignment="1" applyProtection="1">
      <alignment horizontal="left"/>
      <protection/>
    </xf>
    <xf numFmtId="0" fontId="11" fillId="0" borderId="0" xfId="0" applyFont="1" applyAlignment="1" applyProtection="1">
      <alignment/>
      <protection/>
    </xf>
    <xf numFmtId="0" fontId="12" fillId="0" borderId="0" xfId="0" applyFont="1" applyAlignment="1" applyProtection="1">
      <alignment horizontal="left"/>
      <protection/>
    </xf>
    <xf numFmtId="0" fontId="13" fillId="0" borderId="0" xfId="0" applyFont="1" applyAlignment="1" applyProtection="1">
      <alignment/>
      <protection/>
    </xf>
    <xf numFmtId="0" fontId="12" fillId="0" borderId="0" xfId="0" applyFont="1" applyAlignment="1" applyProtection="1">
      <alignment wrapText="1"/>
      <protection/>
    </xf>
    <xf numFmtId="164" fontId="0" fillId="0" borderId="0" xfId="0" applyNumberFormat="1" applyFont="1" applyAlignment="1" applyProtection="1">
      <alignment/>
      <protection/>
    </xf>
    <xf numFmtId="166" fontId="0" fillId="0" borderId="0" xfId="0" applyNumberFormat="1" applyFont="1" applyAlignment="1" applyProtection="1">
      <alignment horizontal="center"/>
      <protection/>
    </xf>
    <xf numFmtId="0" fontId="0" fillId="0" borderId="0" xfId="0" applyFont="1" applyAlignment="1" applyProtection="1">
      <alignment horizontal="left"/>
      <protection/>
    </xf>
    <xf numFmtId="2" fontId="0" fillId="0" borderId="0" xfId="0" applyNumberFormat="1" applyFont="1" applyAlignment="1" applyProtection="1">
      <alignment horizontal="center"/>
      <protection/>
    </xf>
    <xf numFmtId="0" fontId="14" fillId="0" borderId="0" xfId="0" applyFont="1" applyAlignment="1" applyProtection="1">
      <alignment/>
      <protection/>
    </xf>
    <xf numFmtId="7" fontId="14" fillId="0" borderId="0" xfId="0" applyNumberFormat="1" applyFont="1" applyAlignment="1" applyProtection="1">
      <alignment/>
      <protection/>
    </xf>
    <xf numFmtId="37" fontId="14" fillId="0" borderId="0" xfId="0" applyNumberFormat="1" applyFont="1" applyAlignment="1" applyProtection="1">
      <alignment/>
      <protection/>
    </xf>
    <xf numFmtId="37" fontId="0" fillId="0" borderId="0" xfId="0" applyNumberFormat="1" applyFont="1" applyAlignment="1" applyProtection="1">
      <alignment/>
      <protection/>
    </xf>
    <xf numFmtId="9" fontId="14" fillId="0" borderId="0" xfId="0" applyNumberFormat="1" applyFont="1" applyAlignment="1" applyProtection="1">
      <alignment/>
      <protection/>
    </xf>
    <xf numFmtId="166" fontId="14" fillId="0" borderId="0" xfId="0" applyNumberFormat="1" applyFont="1" applyAlignment="1" applyProtection="1">
      <alignment/>
      <protection/>
    </xf>
    <xf numFmtId="0" fontId="0" fillId="4" borderId="0" xfId="0" applyFont="1" applyFill="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0" fillId="5" borderId="0" xfId="0" applyFill="1" applyAlignment="1" applyProtection="1">
      <alignment/>
      <protection/>
    </xf>
    <xf numFmtId="0" fontId="2" fillId="6" borderId="2" xfId="0" applyFont="1" applyFill="1" applyBorder="1" applyAlignment="1" applyProtection="1">
      <alignment/>
      <protection/>
    </xf>
    <xf numFmtId="0" fontId="0" fillId="0" borderId="0" xfId="0" applyFont="1" applyAlignment="1">
      <alignment/>
    </xf>
    <xf numFmtId="0" fontId="12" fillId="0" borderId="0" xfId="0" applyFont="1" applyAlignment="1" applyProtection="1">
      <alignment horizontal="left" wrapText="1"/>
      <protection/>
    </xf>
    <xf numFmtId="0" fontId="6" fillId="0" borderId="3" xfId="0" applyFont="1" applyBorder="1" applyAlignment="1" applyProtection="1">
      <alignment horizontal="left"/>
      <protection/>
    </xf>
    <xf numFmtId="0" fontId="6" fillId="0" borderId="0" xfId="0" applyFont="1" applyBorder="1" applyAlignment="1" applyProtection="1">
      <alignment horizontal="left"/>
      <protection/>
    </xf>
    <xf numFmtId="14" fontId="0" fillId="0" borderId="0" xfId="0" applyNumberFormat="1" applyFont="1" applyAlignment="1" applyProtection="1">
      <alignment horizontal="left"/>
      <protection/>
    </xf>
    <xf numFmtId="0" fontId="4" fillId="0" borderId="0" xfId="0" applyFont="1" applyAlignment="1" applyProtection="1">
      <alignment horizontal="center"/>
      <protection/>
    </xf>
    <xf numFmtId="0" fontId="0" fillId="0" borderId="0" xfId="0" applyFont="1" applyAlignment="1">
      <alignment/>
    </xf>
    <xf numFmtId="0" fontId="1" fillId="0" borderId="0" xfId="19"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64</xdr:row>
      <xdr:rowOff>95250</xdr:rowOff>
    </xdr:from>
    <xdr:to>
      <xdr:col>3</xdr:col>
      <xdr:colOff>66675</xdr:colOff>
      <xdr:row>66</xdr:row>
      <xdr:rowOff>133350</xdr:rowOff>
    </xdr:to>
    <xdr:pic>
      <xdr:nvPicPr>
        <xdr:cNvPr id="1" name="Picture 2"/>
        <xdr:cNvPicPr preferRelativeResize="1">
          <a:picLocks noChangeAspect="1"/>
        </xdr:cNvPicPr>
      </xdr:nvPicPr>
      <xdr:blipFill>
        <a:blip r:embed="rId1"/>
        <a:stretch>
          <a:fillRect/>
        </a:stretch>
      </xdr:blipFill>
      <xdr:spPr>
        <a:xfrm>
          <a:off x="257175" y="10515600"/>
          <a:ext cx="2247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64</xdr:row>
      <xdr:rowOff>95250</xdr:rowOff>
    </xdr:from>
    <xdr:to>
      <xdr:col>3</xdr:col>
      <xdr:colOff>66675</xdr:colOff>
      <xdr:row>66</xdr:row>
      <xdr:rowOff>133350</xdr:rowOff>
    </xdr:to>
    <xdr:pic>
      <xdr:nvPicPr>
        <xdr:cNvPr id="1" name="Picture 2"/>
        <xdr:cNvPicPr preferRelativeResize="1">
          <a:picLocks noChangeAspect="1"/>
        </xdr:cNvPicPr>
      </xdr:nvPicPr>
      <xdr:blipFill>
        <a:blip r:embed="rId1"/>
        <a:stretch>
          <a:fillRect/>
        </a:stretch>
      </xdr:blipFill>
      <xdr:spPr>
        <a:xfrm>
          <a:off x="257175" y="10515600"/>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hyperlink" Target="http://www.agmrc.org/agmrc/business/operatingbusiness/usingorganiccropbudgets.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29"/>
  <sheetViews>
    <sheetView showGridLines="0" tabSelected="1" workbookViewId="0" topLeftCell="A1">
      <selection activeCell="C6" sqref="C6"/>
    </sheetView>
  </sheetViews>
  <sheetFormatPr defaultColWidth="12.421875" defaultRowHeight="12.75"/>
  <cols>
    <col min="1" max="1" width="1.7109375" style="85" customWidth="1"/>
    <col min="2" max="2" width="1.7109375" style="8" customWidth="1"/>
    <col min="3" max="3" width="33.140625" style="4" customWidth="1"/>
    <col min="4" max="4" width="4.7109375" style="4" customWidth="1"/>
    <col min="5" max="5" width="12.421875" style="4" customWidth="1"/>
    <col min="6" max="6" width="10.00390625" style="4" customWidth="1"/>
    <col min="7" max="7" width="12.57421875" style="4" customWidth="1"/>
    <col min="8" max="8" width="12.8515625" style="4" customWidth="1"/>
    <col min="9" max="9" width="18.28125" style="4" customWidth="1"/>
    <col min="10" max="10" width="6.140625" style="4" customWidth="1"/>
    <col min="11" max="11" width="33.140625" style="4" customWidth="1"/>
    <col min="12" max="16" width="12.421875" style="4" customWidth="1"/>
    <col min="17" max="17" width="6.140625" style="4" customWidth="1"/>
    <col min="18" max="18" width="33.140625" style="4" customWidth="1"/>
    <col min="19" max="23" width="12.421875" style="4" customWidth="1"/>
    <col min="24" max="24" width="6.140625" style="4" customWidth="1"/>
    <col min="25" max="25" width="33.140625" style="4" customWidth="1"/>
    <col min="26" max="30" width="12.421875" style="4" customWidth="1"/>
    <col min="31" max="31" width="6.140625" style="4" customWidth="1"/>
    <col min="32" max="32" width="33.140625" style="4" customWidth="1"/>
    <col min="33" max="16384" width="12.421875" style="4" customWidth="1"/>
  </cols>
  <sheetData>
    <row r="1" s="86" customFormat="1" ht="18.75" thickBot="1">
      <c r="C1" s="86" t="s">
        <v>0</v>
      </c>
    </row>
    <row r="2" spans="1:5" ht="15.75" thickTop="1">
      <c r="A2" s="82"/>
      <c r="B2" s="1"/>
      <c r="C2" s="2" t="s">
        <v>57</v>
      </c>
      <c r="D2" s="2"/>
      <c r="E2" s="3"/>
    </row>
    <row r="3" spans="1:12" ht="12.75" customHeight="1">
      <c r="A3" s="82"/>
      <c r="B3" s="1"/>
      <c r="C3" s="87" t="s">
        <v>58</v>
      </c>
      <c r="D3" s="87"/>
      <c r="E3" s="94" t="s">
        <v>59</v>
      </c>
      <c r="F3" s="87"/>
      <c r="G3" s="87"/>
      <c r="H3" s="87"/>
      <c r="I3" s="87"/>
      <c r="J3" s="5"/>
      <c r="K3" s="5"/>
      <c r="L3" s="5"/>
    </row>
    <row r="4" spans="1:2" ht="12.75">
      <c r="A4" s="82"/>
      <c r="B4" s="1"/>
    </row>
    <row r="5" spans="1:9" s="8" customFormat="1" ht="12.75">
      <c r="A5" s="83"/>
      <c r="B5" s="6"/>
      <c r="C5" s="89" t="s">
        <v>1</v>
      </c>
      <c r="D5" s="90"/>
      <c r="E5" s="90"/>
      <c r="F5" s="90"/>
      <c r="G5" s="7"/>
      <c r="H5" s="7"/>
      <c r="I5" s="7"/>
    </row>
    <row r="6" spans="1:6" s="8" customFormat="1" ht="12.75">
      <c r="A6" s="83"/>
      <c r="B6" s="6"/>
      <c r="C6" s="9" t="s">
        <v>2</v>
      </c>
      <c r="D6" s="10"/>
      <c r="E6" s="10"/>
      <c r="F6" s="10"/>
    </row>
    <row r="7" spans="1:11" ht="12.75">
      <c r="A7" s="82"/>
      <c r="B7" s="1"/>
      <c r="E7" s="11"/>
      <c r="I7" s="3"/>
      <c r="K7" s="3"/>
    </row>
    <row r="8" spans="1:13" ht="12.75">
      <c r="A8" s="82"/>
      <c r="B8" s="1"/>
      <c r="F8" s="92" t="s">
        <v>3</v>
      </c>
      <c r="G8" s="92"/>
      <c r="H8" s="12" t="s">
        <v>4</v>
      </c>
      <c r="I8" s="12" t="s">
        <v>5</v>
      </c>
      <c r="J8" s="13"/>
      <c r="K8" s="13"/>
      <c r="L8" s="14"/>
      <c r="M8" s="14"/>
    </row>
    <row r="9" spans="1:13" ht="12.75">
      <c r="A9" s="82"/>
      <c r="B9" s="1"/>
      <c r="C9" s="3" t="s">
        <v>6</v>
      </c>
      <c r="D9" s="3"/>
      <c r="E9" s="8"/>
      <c r="F9" s="8"/>
      <c r="G9" s="8"/>
      <c r="H9" s="8"/>
      <c r="I9" s="15"/>
      <c r="J9" s="16"/>
      <c r="K9" s="17"/>
      <c r="L9" s="18"/>
      <c r="M9" s="19"/>
    </row>
    <row r="10" spans="1:13" ht="12.75">
      <c r="A10" s="83"/>
      <c r="B10" s="6"/>
      <c r="C10" s="4" t="s">
        <v>7</v>
      </c>
      <c r="F10" s="20">
        <v>80</v>
      </c>
      <c r="G10" s="21" t="s">
        <v>8</v>
      </c>
      <c r="H10" s="22">
        <v>2.3</v>
      </c>
      <c r="I10" s="23">
        <f>F10*H10</f>
        <v>184</v>
      </c>
      <c r="J10" s="24"/>
      <c r="K10" s="25"/>
      <c r="L10" s="18"/>
      <c r="M10" s="19"/>
    </row>
    <row r="11" spans="1:13" ht="12.75">
      <c r="A11" s="83"/>
      <c r="B11" s="6"/>
      <c r="C11" s="4" t="s">
        <v>9</v>
      </c>
      <c r="F11" s="26">
        <v>1</v>
      </c>
      <c r="G11" s="21" t="s">
        <v>10</v>
      </c>
      <c r="H11" s="22">
        <v>75</v>
      </c>
      <c r="I11" s="23">
        <f>F11*H11</f>
        <v>75</v>
      </c>
      <c r="J11" s="24"/>
      <c r="L11" s="27"/>
      <c r="M11" s="27"/>
    </row>
    <row r="12" spans="1:13" ht="12.75">
      <c r="A12" s="83"/>
      <c r="B12" s="6"/>
      <c r="C12" s="4" t="s">
        <v>11</v>
      </c>
      <c r="F12" s="28">
        <v>1</v>
      </c>
      <c r="G12" s="16" t="s">
        <v>10</v>
      </c>
      <c r="H12" s="29">
        <v>70</v>
      </c>
      <c r="I12" s="30">
        <f>F12*H12</f>
        <v>70</v>
      </c>
      <c r="J12" s="24"/>
      <c r="K12" s="25"/>
      <c r="L12" s="27"/>
      <c r="M12" s="27"/>
    </row>
    <row r="13" spans="1:13" ht="12.75">
      <c r="A13" s="83"/>
      <c r="B13" s="6"/>
      <c r="C13" s="3" t="s">
        <v>12</v>
      </c>
      <c r="D13" s="3"/>
      <c r="I13" s="31">
        <f>SUM(I10:I12)</f>
        <v>329</v>
      </c>
      <c r="L13" s="16"/>
      <c r="M13" s="16"/>
    </row>
    <row r="14" spans="1:13" ht="6.75" customHeight="1">
      <c r="A14" s="83"/>
      <c r="B14" s="6"/>
      <c r="J14" s="32"/>
      <c r="K14" s="32"/>
      <c r="L14" s="19"/>
      <c r="M14" s="19"/>
    </row>
    <row r="15" spans="1:13" ht="12.75">
      <c r="A15" s="83"/>
      <c r="B15" s="6"/>
      <c r="G15" s="27" t="s">
        <v>13</v>
      </c>
      <c r="H15" s="27" t="s">
        <v>14</v>
      </c>
      <c r="J15" s="32"/>
      <c r="K15" s="32"/>
      <c r="L15" s="19"/>
      <c r="M15" s="19"/>
    </row>
    <row r="16" spans="1:13" ht="12.75">
      <c r="A16" s="83"/>
      <c r="B16" s="6"/>
      <c r="C16" s="3" t="s">
        <v>15</v>
      </c>
      <c r="D16" s="3"/>
      <c r="E16" s="16"/>
      <c r="G16" s="27" t="s">
        <v>16</v>
      </c>
      <c r="H16" s="27" t="s">
        <v>17</v>
      </c>
      <c r="J16" s="32"/>
      <c r="K16" s="32"/>
      <c r="L16" s="19"/>
      <c r="M16" s="19"/>
    </row>
    <row r="17" spans="1:13" ht="12.75">
      <c r="A17" s="83"/>
      <c r="B17" s="6"/>
      <c r="C17" s="33" t="s">
        <v>18</v>
      </c>
      <c r="D17" s="16"/>
      <c r="E17" s="16"/>
      <c r="G17" s="34">
        <v>1.9</v>
      </c>
      <c r="H17" s="34">
        <v>1.8</v>
      </c>
      <c r="I17" s="35">
        <f aca="true" t="shared" si="0" ref="I17:I22">G17+H17</f>
        <v>3.7</v>
      </c>
      <c r="J17" s="32"/>
      <c r="K17" s="32"/>
      <c r="L17" s="19"/>
      <c r="M17" s="19"/>
    </row>
    <row r="18" spans="1:13" ht="12.75">
      <c r="A18" s="83"/>
      <c r="B18" s="6"/>
      <c r="C18" s="33" t="s">
        <v>19</v>
      </c>
      <c r="D18" s="16"/>
      <c r="E18" s="16"/>
      <c r="G18" s="34">
        <v>1.6</v>
      </c>
      <c r="H18" s="34">
        <v>0.9</v>
      </c>
      <c r="I18" s="35">
        <f t="shared" si="0"/>
        <v>2.5</v>
      </c>
      <c r="J18" s="32"/>
      <c r="K18" s="32"/>
      <c r="L18" s="19"/>
      <c r="M18" s="19"/>
    </row>
    <row r="19" spans="1:13" ht="12.75">
      <c r="A19" s="83"/>
      <c r="B19" s="6"/>
      <c r="C19" s="33" t="s">
        <v>20</v>
      </c>
      <c r="D19" s="16"/>
      <c r="E19" s="16"/>
      <c r="G19" s="34">
        <v>3.5</v>
      </c>
      <c r="H19" s="34">
        <v>2.9</v>
      </c>
      <c r="I19" s="35">
        <f t="shared" si="0"/>
        <v>6.4</v>
      </c>
      <c r="J19" s="32"/>
      <c r="K19" s="32"/>
      <c r="L19" s="36"/>
      <c r="M19" s="36"/>
    </row>
    <row r="20" spans="1:13" ht="12.75">
      <c r="A20" s="83"/>
      <c r="B20" s="6"/>
      <c r="C20" s="33" t="s">
        <v>21</v>
      </c>
      <c r="D20" s="16"/>
      <c r="E20" s="16"/>
      <c r="G20" s="34">
        <v>2.1</v>
      </c>
      <c r="H20" s="34">
        <v>1.9</v>
      </c>
      <c r="I20" s="35">
        <f t="shared" si="0"/>
        <v>4</v>
      </c>
      <c r="J20" s="32"/>
      <c r="K20" s="32"/>
      <c r="L20" s="19"/>
      <c r="M20" s="19"/>
    </row>
    <row r="21" spans="1:13" ht="12.75">
      <c r="A21" s="83"/>
      <c r="B21" s="6"/>
      <c r="C21" s="33" t="s">
        <v>22</v>
      </c>
      <c r="D21" s="16"/>
      <c r="E21" s="16"/>
      <c r="G21" s="37">
        <v>0</v>
      </c>
      <c r="H21" s="37">
        <v>0</v>
      </c>
      <c r="I21" s="38">
        <f t="shared" si="0"/>
        <v>0</v>
      </c>
      <c r="J21" s="32"/>
      <c r="K21" s="32"/>
      <c r="L21" s="19"/>
      <c r="M21" s="19"/>
    </row>
    <row r="22" spans="1:13" ht="12.75">
      <c r="A22" s="83"/>
      <c r="B22" s="6"/>
      <c r="C22" s="4" t="s">
        <v>23</v>
      </c>
      <c r="G22" s="39">
        <f>SUM(G17:G21)</f>
        <v>9.1</v>
      </c>
      <c r="H22" s="39">
        <f>SUM(H17:H21)</f>
        <v>7.5</v>
      </c>
      <c r="I22" s="39">
        <f t="shared" si="0"/>
        <v>16.6</v>
      </c>
      <c r="J22" s="32"/>
      <c r="K22" s="19"/>
      <c r="L22" s="19"/>
      <c r="M22" s="40"/>
    </row>
    <row r="23" spans="1:13" ht="12.75">
      <c r="A23" s="83"/>
      <c r="B23" s="6"/>
      <c r="E23" s="16"/>
      <c r="F23" s="17"/>
      <c r="G23" s="17"/>
      <c r="H23" s="16"/>
      <c r="I23" s="35"/>
      <c r="J23" s="41"/>
      <c r="K23" s="19"/>
      <c r="L23" s="32"/>
      <c r="M23" s="19"/>
    </row>
    <row r="24" spans="1:13" ht="12.75">
      <c r="A24" s="83"/>
      <c r="B24" s="6"/>
      <c r="C24" s="4" t="s">
        <v>24</v>
      </c>
      <c r="H24" s="19">
        <f>E25*E26</f>
        <v>15</v>
      </c>
      <c r="I24" s="35">
        <f>G24+H24</f>
        <v>15</v>
      </c>
      <c r="J24" s="42"/>
      <c r="K24" s="43"/>
      <c r="L24" s="32"/>
      <c r="M24" s="19"/>
    </row>
    <row r="25" spans="1:13" ht="12.75">
      <c r="A25" s="83"/>
      <c r="B25" s="6"/>
      <c r="C25" s="44" t="s">
        <v>3</v>
      </c>
      <c r="D25" s="44"/>
      <c r="E25" s="45">
        <v>2.5</v>
      </c>
      <c r="F25" s="18"/>
      <c r="H25" s="19"/>
      <c r="I25" s="35"/>
      <c r="J25" s="42"/>
      <c r="K25" s="43"/>
      <c r="L25" s="32"/>
      <c r="M25" s="19"/>
    </row>
    <row r="26" spans="1:13" ht="12.75">
      <c r="A26" s="83"/>
      <c r="B26" s="6"/>
      <c r="C26" s="44" t="s">
        <v>4</v>
      </c>
      <c r="D26" s="44"/>
      <c r="E26" s="46">
        <v>6</v>
      </c>
      <c r="F26" s="18"/>
      <c r="H26" s="19"/>
      <c r="I26" s="35"/>
      <c r="J26" s="42"/>
      <c r="K26" s="43"/>
      <c r="L26" s="32"/>
      <c r="M26" s="19"/>
    </row>
    <row r="27" spans="1:13" ht="12.75">
      <c r="A27" s="83"/>
      <c r="B27" s="6"/>
      <c r="C27" s="4" t="s">
        <v>25</v>
      </c>
      <c r="H27" s="19">
        <f>E28*E29</f>
        <v>48</v>
      </c>
      <c r="I27" s="35">
        <f>G27+H27</f>
        <v>48</v>
      </c>
      <c r="J27" s="32"/>
      <c r="K27" s="32"/>
      <c r="L27" s="32"/>
      <c r="M27" s="19"/>
    </row>
    <row r="28" spans="1:13" ht="12.75">
      <c r="A28" s="83"/>
      <c r="B28" s="6"/>
      <c r="C28" s="44" t="s">
        <v>3</v>
      </c>
      <c r="D28" s="44"/>
      <c r="E28" s="45">
        <v>16</v>
      </c>
      <c r="F28" s="19"/>
      <c r="H28" s="19"/>
      <c r="I28" s="35"/>
      <c r="J28" s="32"/>
      <c r="K28" s="32"/>
      <c r="L28" s="32"/>
      <c r="M28" s="19"/>
    </row>
    <row r="29" spans="1:13" ht="12.75">
      <c r="A29" s="83"/>
      <c r="B29" s="6"/>
      <c r="C29" s="44" t="s">
        <v>4</v>
      </c>
      <c r="D29" s="44"/>
      <c r="E29" s="47">
        <v>3</v>
      </c>
      <c r="F29" s="19"/>
      <c r="H29" s="19"/>
      <c r="I29" s="35"/>
      <c r="J29" s="32"/>
      <c r="K29" s="32"/>
      <c r="L29" s="32"/>
      <c r="M29" s="19"/>
    </row>
    <row r="30" spans="1:13" ht="12.75">
      <c r="A30" s="84"/>
      <c r="B30" s="48"/>
      <c r="C30" s="4" t="s">
        <v>26</v>
      </c>
      <c r="E30" s="16"/>
      <c r="F30" s="49"/>
      <c r="G30" s="16"/>
      <c r="H30" s="34">
        <v>0</v>
      </c>
      <c r="I30" s="35">
        <f>G30+H30</f>
        <v>0</v>
      </c>
      <c r="J30" s="32"/>
      <c r="K30" s="50"/>
      <c r="L30" s="32"/>
      <c r="M30" s="19"/>
    </row>
    <row r="31" spans="1:13" ht="12.75">
      <c r="A31" s="84"/>
      <c r="B31" s="48"/>
      <c r="C31" s="4" t="s">
        <v>27</v>
      </c>
      <c r="E31" s="16"/>
      <c r="F31" s="49"/>
      <c r="G31" s="16"/>
      <c r="H31" s="34">
        <v>6</v>
      </c>
      <c r="I31" s="35">
        <f>G31+H31</f>
        <v>6</v>
      </c>
      <c r="J31" s="32"/>
      <c r="K31" s="32"/>
      <c r="L31" s="51"/>
      <c r="M31" s="19"/>
    </row>
    <row r="32" spans="1:13" ht="12.75">
      <c r="A32" s="84"/>
      <c r="B32" s="48"/>
      <c r="C32" s="4" t="s">
        <v>28</v>
      </c>
      <c r="E32" s="16"/>
      <c r="F32" s="49"/>
      <c r="G32" s="16"/>
      <c r="H32" s="19">
        <f>(H22+SUM(H24:H31))*E34*E33/12</f>
        <v>2.86875</v>
      </c>
      <c r="I32" s="35">
        <f>G32+H32</f>
        <v>2.86875</v>
      </c>
      <c r="J32" s="32"/>
      <c r="K32" s="50"/>
      <c r="L32" s="32"/>
      <c r="M32" s="19"/>
    </row>
    <row r="33" spans="1:13" ht="12.75">
      <c r="A33" s="84"/>
      <c r="B33" s="48"/>
      <c r="C33" s="52" t="s">
        <v>29</v>
      </c>
      <c r="D33" s="52"/>
      <c r="E33" s="53">
        <v>6</v>
      </c>
      <c r="F33" s="49"/>
      <c r="G33" s="16"/>
      <c r="H33" s="19"/>
      <c r="I33" s="35"/>
      <c r="J33" s="32"/>
      <c r="K33" s="50"/>
      <c r="L33" s="32"/>
      <c r="M33" s="19"/>
    </row>
    <row r="34" spans="1:13" ht="12.75">
      <c r="A34" s="82"/>
      <c r="B34" s="1"/>
      <c r="C34" s="52" t="s">
        <v>30</v>
      </c>
      <c r="D34" s="52"/>
      <c r="E34" s="54">
        <v>0.075</v>
      </c>
      <c r="F34" s="16"/>
      <c r="G34" s="24"/>
      <c r="I34" s="35"/>
      <c r="J34" s="32"/>
      <c r="K34" s="32"/>
      <c r="L34" s="32"/>
      <c r="M34" s="32"/>
    </row>
    <row r="35" spans="1:13" ht="12.75">
      <c r="A35" s="83"/>
      <c r="B35" s="6"/>
      <c r="E35" s="16"/>
      <c r="F35" s="16"/>
      <c r="G35" s="55"/>
      <c r="H35" s="3"/>
      <c r="I35" s="39"/>
      <c r="J35" s="32"/>
      <c r="K35" s="32"/>
      <c r="L35" s="32"/>
      <c r="M35" s="32"/>
    </row>
    <row r="36" spans="1:13" ht="12.75">
      <c r="A36" s="83"/>
      <c r="B36" s="6"/>
      <c r="C36" s="3" t="s">
        <v>31</v>
      </c>
      <c r="D36" s="3"/>
      <c r="E36" s="16"/>
      <c r="F36" s="16"/>
      <c r="G36" s="39">
        <f>SUM(G22:G32)/2</f>
        <v>4.55</v>
      </c>
      <c r="H36" s="39">
        <f>SUM(H22:H32)/2</f>
        <v>39.684375</v>
      </c>
      <c r="I36" s="39">
        <f>G36+H36</f>
        <v>44.234375</v>
      </c>
      <c r="J36" s="32"/>
      <c r="K36" s="32"/>
      <c r="L36" s="32"/>
      <c r="M36" s="32"/>
    </row>
    <row r="37" spans="1:13" ht="12.75">
      <c r="A37" s="83"/>
      <c r="B37" s="6"/>
      <c r="E37" s="16"/>
      <c r="F37" s="16"/>
      <c r="G37" s="16"/>
      <c r="H37" s="16"/>
      <c r="I37" s="35"/>
      <c r="J37" s="32"/>
      <c r="K37" s="32"/>
      <c r="L37" s="32"/>
      <c r="M37" s="32"/>
    </row>
    <row r="38" spans="1:13" ht="12.75">
      <c r="A38" s="83"/>
      <c r="B38" s="6"/>
      <c r="C38" s="3" t="s">
        <v>32</v>
      </c>
      <c r="D38" s="3"/>
      <c r="E38" s="16"/>
      <c r="F38" s="16"/>
      <c r="G38" s="16"/>
      <c r="H38" s="16"/>
      <c r="I38" s="35"/>
      <c r="J38" s="32"/>
      <c r="K38" s="32"/>
      <c r="L38" s="19"/>
      <c r="M38" s="19"/>
    </row>
    <row r="39" spans="1:13" ht="12.75">
      <c r="A39" s="83"/>
      <c r="B39" s="6"/>
      <c r="C39" s="33" t="s">
        <v>33</v>
      </c>
      <c r="D39" s="16"/>
      <c r="E39" s="16"/>
      <c r="G39" s="34">
        <v>9.2</v>
      </c>
      <c r="H39" s="34">
        <v>7</v>
      </c>
      <c r="I39" s="35">
        <f>G39+H39</f>
        <v>16.2</v>
      </c>
      <c r="J39" s="32"/>
      <c r="K39" s="32"/>
      <c r="L39" s="19"/>
      <c r="M39" s="19"/>
    </row>
    <row r="40" spans="1:13" ht="12.75">
      <c r="A40" s="83"/>
      <c r="B40" s="6"/>
      <c r="C40" s="33" t="s">
        <v>34</v>
      </c>
      <c r="D40" s="16"/>
      <c r="E40" s="16"/>
      <c r="G40" s="34">
        <v>0.02</v>
      </c>
      <c r="H40" s="34">
        <v>0.03</v>
      </c>
      <c r="I40" s="35">
        <f>(G40+H40)*F10</f>
        <v>4</v>
      </c>
      <c r="J40" s="32"/>
      <c r="K40" s="32"/>
      <c r="L40" s="19"/>
      <c r="M40" s="19"/>
    </row>
    <row r="41" spans="1:13" ht="12.75">
      <c r="A41" s="83"/>
      <c r="B41" s="6"/>
      <c r="C41" s="33" t="s">
        <v>35</v>
      </c>
      <c r="D41" s="16"/>
      <c r="E41" s="16"/>
      <c r="G41" s="34">
        <v>0.012</v>
      </c>
      <c r="H41" s="34">
        <v>0.005</v>
      </c>
      <c r="I41" s="35">
        <f>(G41+H41)*F10</f>
        <v>1.36</v>
      </c>
      <c r="J41" s="32"/>
      <c r="K41" s="32"/>
      <c r="L41" s="36"/>
      <c r="M41" s="36"/>
    </row>
    <row r="42" spans="3:13" ht="12.75">
      <c r="C42" s="33" t="s">
        <v>36</v>
      </c>
      <c r="D42" s="16"/>
      <c r="E42" s="16"/>
      <c r="G42" s="34">
        <v>6.3</v>
      </c>
      <c r="H42" s="34">
        <v>3.4</v>
      </c>
      <c r="I42" s="35">
        <f>G42+H42</f>
        <v>9.7</v>
      </c>
      <c r="J42" s="32"/>
      <c r="K42" s="32"/>
      <c r="L42" s="19"/>
      <c r="M42" s="19"/>
    </row>
    <row r="43" spans="3:13" ht="12.75">
      <c r="C43" s="33" t="s">
        <v>37</v>
      </c>
      <c r="D43" s="16"/>
      <c r="E43" s="16"/>
      <c r="G43" s="34">
        <v>0.9</v>
      </c>
      <c r="H43" s="34">
        <v>1.2</v>
      </c>
      <c r="I43" s="35">
        <f>(G43+H43)*F11</f>
        <v>2.1</v>
      </c>
      <c r="J43" s="32"/>
      <c r="K43" s="32"/>
      <c r="L43" s="32"/>
      <c r="M43" s="32"/>
    </row>
    <row r="44" spans="3:13" ht="12.75">
      <c r="C44" s="33" t="s">
        <v>38</v>
      </c>
      <c r="D44" s="16"/>
      <c r="E44" s="16"/>
      <c r="G44" s="34">
        <v>3.4</v>
      </c>
      <c r="H44" s="34">
        <v>2.5</v>
      </c>
      <c r="I44" s="35">
        <f>G44+H44</f>
        <v>5.9</v>
      </c>
      <c r="J44" s="56"/>
      <c r="K44" s="19"/>
      <c r="M44" s="19"/>
    </row>
    <row r="45" spans="3:13" ht="12.75">
      <c r="C45" s="33" t="s">
        <v>39</v>
      </c>
      <c r="D45" s="16"/>
      <c r="E45" s="16"/>
      <c r="G45" s="34">
        <v>2</v>
      </c>
      <c r="H45" s="34">
        <v>1.25</v>
      </c>
      <c r="I45" s="35">
        <f>G45+H45</f>
        <v>3.25</v>
      </c>
      <c r="J45" s="56"/>
      <c r="K45" s="19"/>
      <c r="L45" s="19"/>
      <c r="M45" s="32"/>
    </row>
    <row r="46" spans="3:9" ht="12.75">
      <c r="C46" s="33" t="s">
        <v>40</v>
      </c>
      <c r="D46" s="16"/>
      <c r="E46" s="16"/>
      <c r="G46" s="34">
        <v>7.3</v>
      </c>
      <c r="H46" s="34">
        <v>7</v>
      </c>
      <c r="I46" s="35">
        <f>G46+H46</f>
        <v>14.3</v>
      </c>
    </row>
    <row r="47" spans="3:9" ht="12.75">
      <c r="C47" s="33" t="s">
        <v>41</v>
      </c>
      <c r="D47" s="16"/>
      <c r="E47" s="16"/>
      <c r="G47" s="37">
        <v>0.9</v>
      </c>
      <c r="H47" s="37">
        <v>1.2</v>
      </c>
      <c r="I47" s="38">
        <f>(G47+H47)*F12</f>
        <v>2.1</v>
      </c>
    </row>
    <row r="48" spans="3:9" ht="12.75">
      <c r="C48" s="4" t="s">
        <v>42</v>
      </c>
      <c r="D48" s="16"/>
      <c r="G48" s="39">
        <f>G39+(G40*F10)+(G41*F10)+G42+(G43*F11)+G44+G45+G46+(G47*F12)</f>
        <v>32.559999999999995</v>
      </c>
      <c r="H48" s="39">
        <f>H39+(H40*F10)+(H41*F10)+H42+(H43*F11)+H44+H45+H46+(H47*F12)</f>
        <v>26.349999999999998</v>
      </c>
      <c r="I48" s="39">
        <f>G48+H48</f>
        <v>58.91</v>
      </c>
    </row>
    <row r="49" spans="4:9" ht="12.75">
      <c r="D49" s="16"/>
      <c r="I49" s="35"/>
    </row>
    <row r="50" spans="3:9" ht="12.75">
      <c r="C50" s="4" t="s">
        <v>43</v>
      </c>
      <c r="D50" s="16"/>
      <c r="G50" s="18">
        <f>E51*E52</f>
        <v>12</v>
      </c>
      <c r="I50" s="35">
        <f>G50+H50</f>
        <v>12</v>
      </c>
    </row>
    <row r="51" spans="3:9" ht="12.75">
      <c r="C51" s="57" t="s">
        <v>44</v>
      </c>
      <c r="D51" s="16"/>
      <c r="E51" s="58">
        <v>1.2</v>
      </c>
      <c r="F51" s="59"/>
      <c r="G51" s="18"/>
      <c r="I51" s="35"/>
    </row>
    <row r="52" spans="3:9" ht="12.75">
      <c r="C52" s="57" t="s">
        <v>45</v>
      </c>
      <c r="D52" s="16"/>
      <c r="E52" s="46">
        <v>10</v>
      </c>
      <c r="F52" s="59"/>
      <c r="G52" s="18"/>
      <c r="I52" s="35"/>
    </row>
    <row r="53" spans="3:9" ht="12.75">
      <c r="C53" s="4" t="s">
        <v>46</v>
      </c>
      <c r="D53" s="16"/>
      <c r="G53" s="34">
        <v>160</v>
      </c>
      <c r="I53" s="35">
        <f>G53+H53</f>
        <v>160</v>
      </c>
    </row>
    <row r="54" spans="4:9" ht="12.75">
      <c r="D54" s="16"/>
      <c r="G54" s="19"/>
      <c r="I54" s="35"/>
    </row>
    <row r="55" spans="3:9" ht="12.75">
      <c r="C55" s="3" t="s">
        <v>47</v>
      </c>
      <c r="D55" s="16"/>
      <c r="E55" s="32"/>
      <c r="F55" s="32"/>
      <c r="G55" s="60">
        <f>G36+G48+G50+G53</f>
        <v>209.10999999999999</v>
      </c>
      <c r="H55" s="60">
        <f>H36+H48</f>
        <v>66.034375</v>
      </c>
      <c r="I55" s="39">
        <f>G55+H55</f>
        <v>275.14437499999997</v>
      </c>
    </row>
    <row r="56" spans="3:9" ht="12.75">
      <c r="C56" s="3"/>
      <c r="D56" s="16"/>
      <c r="E56" s="32"/>
      <c r="F56" s="32"/>
      <c r="G56" s="60"/>
      <c r="H56" s="60"/>
      <c r="I56" s="35"/>
    </row>
    <row r="57" spans="3:9" ht="12.75">
      <c r="C57" s="3" t="s">
        <v>48</v>
      </c>
      <c r="D57" s="3"/>
      <c r="E57" s="32"/>
      <c r="F57" s="32"/>
      <c r="G57" s="27"/>
      <c r="H57" s="60">
        <f>I13-H55</f>
        <v>262.965625</v>
      </c>
      <c r="I57" s="35"/>
    </row>
    <row r="58" spans="3:9" ht="14.25" customHeight="1">
      <c r="C58" s="3" t="s">
        <v>49</v>
      </c>
      <c r="D58" s="3"/>
      <c r="E58" s="32"/>
      <c r="F58" s="32"/>
      <c r="G58" s="27"/>
      <c r="H58" s="60">
        <f>I13-(G55+H55)</f>
        <v>53.85562500000003</v>
      </c>
      <c r="I58" s="35"/>
    </row>
    <row r="59" spans="3:8" ht="12.75">
      <c r="C59" s="3"/>
      <c r="D59" s="3"/>
      <c r="E59" s="32"/>
      <c r="F59" s="32"/>
      <c r="G59" s="32"/>
      <c r="H59" s="19"/>
    </row>
    <row r="61" spans="3:10" ht="12.75">
      <c r="C61" s="61" t="s">
        <v>50</v>
      </c>
      <c r="D61" s="61"/>
      <c r="E61" s="62"/>
      <c r="F61" s="63"/>
      <c r="G61" s="64"/>
      <c r="H61" s="64"/>
      <c r="I61" s="64"/>
      <c r="J61" s="64"/>
    </row>
    <row r="62" spans="3:10" ht="12.75">
      <c r="C62" s="65" t="s">
        <v>51</v>
      </c>
      <c r="D62" s="65"/>
      <c r="E62" s="66"/>
      <c r="F62" s="66"/>
      <c r="G62" s="66"/>
      <c r="H62" s="66"/>
      <c r="I62" s="66"/>
      <c r="J62" s="66"/>
    </row>
    <row r="63" spans="3:10" ht="12.75">
      <c r="C63" s="67" t="s">
        <v>52</v>
      </c>
      <c r="D63" s="67"/>
      <c r="G63" s="66"/>
      <c r="H63" s="66"/>
      <c r="I63" s="66"/>
      <c r="J63" s="66"/>
    </row>
    <row r="64" spans="3:9" ht="12.75">
      <c r="C64" s="91">
        <f ca="1">TODAY()</f>
        <v>38953</v>
      </c>
      <c r="D64" s="91"/>
      <c r="E64" s="91"/>
      <c r="I64" s="68"/>
    </row>
    <row r="65" spans="3:10" ht="12.75">
      <c r="C65" s="8" t="s">
        <v>53</v>
      </c>
      <c r="D65" s="8"/>
      <c r="E65" s="8"/>
      <c r="F65" s="8"/>
      <c r="G65" s="8"/>
      <c r="H65" s="8"/>
      <c r="I65" s="8"/>
      <c r="J65" s="8"/>
    </row>
    <row r="66" spans="3:10" ht="12.75">
      <c r="C66" s="8" t="s">
        <v>53</v>
      </c>
      <c r="D66" s="8"/>
      <c r="E66" s="8"/>
      <c r="F66" s="8"/>
      <c r="G66" s="8"/>
      <c r="H66" s="8"/>
      <c r="I66" s="8"/>
      <c r="J66" s="8"/>
    </row>
    <row r="67" spans="3:10" ht="12.75">
      <c r="C67" s="8"/>
      <c r="D67" s="8"/>
      <c r="E67" s="8"/>
      <c r="F67" s="8"/>
      <c r="G67" s="8"/>
      <c r="H67" s="8"/>
      <c r="I67" s="8"/>
      <c r="J67" s="8"/>
    </row>
    <row r="68" spans="3:10" ht="12.75">
      <c r="C68" s="69" t="s">
        <v>54</v>
      </c>
      <c r="D68" s="69"/>
      <c r="E68" s="70"/>
      <c r="F68" s="70"/>
      <c r="G68" s="70"/>
      <c r="H68" s="70"/>
      <c r="I68" s="70"/>
      <c r="J68" s="70"/>
    </row>
    <row r="69" spans="3:10" ht="13.5" customHeight="1">
      <c r="C69" s="88" t="s">
        <v>55</v>
      </c>
      <c r="D69" s="88"/>
      <c r="E69" s="88"/>
      <c r="F69" s="88"/>
      <c r="G69" s="88"/>
      <c r="H69" s="88"/>
      <c r="I69" s="88"/>
      <c r="J69" s="71"/>
    </row>
    <row r="70" spans="3:11" ht="23.25" customHeight="1">
      <c r="C70" s="88"/>
      <c r="D70" s="88"/>
      <c r="E70" s="88"/>
      <c r="F70" s="88"/>
      <c r="G70" s="88"/>
      <c r="H70" s="88"/>
      <c r="I70" s="88"/>
      <c r="J70" s="71"/>
      <c r="K70" s="72"/>
    </row>
    <row r="71" spans="3:10" ht="18" customHeight="1">
      <c r="C71" s="88" t="s">
        <v>56</v>
      </c>
      <c r="D71" s="88"/>
      <c r="E71" s="88"/>
      <c r="F71" s="88"/>
      <c r="G71" s="88"/>
      <c r="H71" s="88"/>
      <c r="I71" s="88"/>
      <c r="J71" s="71"/>
    </row>
    <row r="73" ht="12.75">
      <c r="H73" s="35"/>
    </row>
    <row r="79" spans="5:8" ht="12.75">
      <c r="E79" s="16"/>
      <c r="F79" s="16"/>
      <c r="G79" s="16"/>
      <c r="H79" s="16"/>
    </row>
    <row r="80" spans="5:8" ht="12.75">
      <c r="E80" s="16"/>
      <c r="F80" s="16"/>
      <c r="G80" s="16"/>
      <c r="H80" s="16"/>
    </row>
    <row r="81" spans="5:8" ht="12.75">
      <c r="E81" s="73"/>
      <c r="F81" s="17"/>
      <c r="G81" s="17"/>
      <c r="H81" s="16"/>
    </row>
    <row r="82" spans="5:8" ht="12.75">
      <c r="E82" s="16"/>
      <c r="F82" s="16"/>
      <c r="G82" s="16"/>
      <c r="H82" s="16"/>
    </row>
    <row r="83" spans="5:8" ht="12.75">
      <c r="E83" s="16"/>
      <c r="F83" s="16"/>
      <c r="H83" s="16"/>
    </row>
    <row r="84" spans="3:6" ht="12.75">
      <c r="C84" s="74"/>
      <c r="D84" s="74"/>
      <c r="F84" s="75"/>
    </row>
    <row r="85" spans="3:6" ht="12.75">
      <c r="C85" s="74"/>
      <c r="D85" s="74"/>
      <c r="F85" s="73"/>
    </row>
    <row r="86" spans="3:6" ht="12.75">
      <c r="C86" s="74"/>
      <c r="D86" s="74"/>
      <c r="F86" s="75"/>
    </row>
    <row r="87" spans="3:6" ht="12.75">
      <c r="C87" s="32"/>
      <c r="D87" s="32"/>
      <c r="F87" s="73"/>
    </row>
    <row r="88" ht="12.75">
      <c r="F88" s="17"/>
    </row>
    <row r="89" spans="3:6" ht="12.75">
      <c r="C89" s="74"/>
      <c r="D89" s="74"/>
      <c r="F89" s="17"/>
    </row>
    <row r="90" spans="3:6" ht="12.75">
      <c r="C90" s="74"/>
      <c r="D90" s="74"/>
      <c r="F90" s="17"/>
    </row>
    <row r="94" spans="6:8" ht="12.75">
      <c r="F94" s="16"/>
      <c r="G94" s="16"/>
      <c r="H94" s="16"/>
    </row>
    <row r="95" spans="6:8" ht="12.75">
      <c r="F95" s="17"/>
      <c r="G95" s="17"/>
      <c r="H95" s="16"/>
    </row>
    <row r="96" spans="6:8" ht="12.75">
      <c r="F96" s="17"/>
      <c r="G96" s="17"/>
      <c r="H96" s="16"/>
    </row>
    <row r="97" spans="6:8" ht="12.75">
      <c r="F97" s="17"/>
      <c r="G97" s="17"/>
      <c r="H97" s="16"/>
    </row>
    <row r="98" spans="6:8" ht="12.75">
      <c r="F98" s="17"/>
      <c r="G98" s="17"/>
      <c r="H98" s="16"/>
    </row>
    <row r="99" spans="6:8" ht="12.75">
      <c r="F99" s="17"/>
      <c r="G99" s="17"/>
      <c r="H99" s="16"/>
    </row>
    <row r="100" spans="6:8" ht="12.75">
      <c r="F100" s="17"/>
      <c r="G100" s="17"/>
      <c r="H100" s="16"/>
    </row>
    <row r="101" spans="6:8" ht="12.75">
      <c r="F101" s="17"/>
      <c r="G101" s="17"/>
      <c r="H101" s="16"/>
    </row>
    <row r="102" spans="6:8" ht="12.75">
      <c r="F102" s="17"/>
      <c r="G102" s="17"/>
      <c r="H102" s="16"/>
    </row>
    <row r="103" spans="6:8" ht="12.75">
      <c r="F103" s="17"/>
      <c r="G103" s="17"/>
      <c r="H103" s="16"/>
    </row>
    <row r="104" spans="6:8" ht="12.75">
      <c r="F104" s="17"/>
      <c r="G104" s="17"/>
      <c r="H104" s="16"/>
    </row>
    <row r="105" spans="6:8" ht="12.75">
      <c r="F105" s="17"/>
      <c r="G105" s="17"/>
      <c r="H105" s="16"/>
    </row>
    <row r="106" spans="6:8" ht="12.75">
      <c r="F106" s="17"/>
      <c r="G106" s="17"/>
      <c r="H106" s="16"/>
    </row>
    <row r="107" spans="6:8" ht="12.75">
      <c r="F107" s="16"/>
      <c r="G107" s="16"/>
      <c r="H107" s="16"/>
    </row>
    <row r="108" spans="6:8" ht="12.75">
      <c r="F108" s="17"/>
      <c r="G108" s="16"/>
      <c r="H108" s="16"/>
    </row>
    <row r="109" spans="6:8" ht="12.75">
      <c r="F109" s="17"/>
      <c r="G109" s="16"/>
      <c r="H109" s="16"/>
    </row>
    <row r="110" spans="6:8" ht="12.75">
      <c r="F110" s="17"/>
      <c r="G110" s="16"/>
      <c r="H110" s="16"/>
    </row>
    <row r="111" spans="6:8" ht="12.75">
      <c r="F111" s="17"/>
      <c r="G111" s="16"/>
      <c r="H111" s="16"/>
    </row>
    <row r="112" spans="6:8" ht="12.75">
      <c r="F112" s="16"/>
      <c r="G112" s="17"/>
      <c r="H112" s="16"/>
    </row>
    <row r="113" spans="6:8" ht="12.75">
      <c r="F113" s="16"/>
      <c r="G113" s="17"/>
      <c r="H113" s="16"/>
    </row>
    <row r="114" spans="6:8" ht="12.75">
      <c r="F114" s="16"/>
      <c r="G114" s="17"/>
      <c r="H114" s="16"/>
    </row>
    <row r="115" spans="6:8" ht="12.75">
      <c r="F115" s="16"/>
      <c r="G115" s="17"/>
      <c r="H115" s="16"/>
    </row>
    <row r="116" spans="6:8" ht="12.75">
      <c r="F116" s="16"/>
      <c r="G116" s="17"/>
      <c r="H116" s="16"/>
    </row>
    <row r="117" spans="6:8" ht="12.75">
      <c r="F117" s="16"/>
      <c r="G117" s="17"/>
      <c r="H117" s="16"/>
    </row>
    <row r="118" spans="6:8" ht="12.75">
      <c r="F118" s="16"/>
      <c r="G118" s="17"/>
      <c r="H118" s="16"/>
    </row>
    <row r="121" spans="7:8" ht="12.75">
      <c r="G121" s="35"/>
      <c r="H121" s="35"/>
    </row>
    <row r="122" spans="6:7" ht="12.75">
      <c r="F122" s="35"/>
      <c r="G122" s="35"/>
    </row>
    <row r="123" spans="6:7" ht="12.75">
      <c r="F123" s="35"/>
      <c r="G123" s="35"/>
    </row>
    <row r="124" spans="6:7" ht="12.75">
      <c r="F124" s="35"/>
      <c r="G124" s="35"/>
    </row>
    <row r="125" spans="6:7" ht="12.75">
      <c r="F125" s="35"/>
      <c r="G125" s="35"/>
    </row>
    <row r="126" spans="6:7" ht="12.75">
      <c r="F126" s="35"/>
      <c r="G126" s="35"/>
    </row>
    <row r="127" spans="3:8" ht="12.75">
      <c r="C127" s="76"/>
      <c r="D127" s="76"/>
      <c r="E127" s="76"/>
      <c r="F127" s="77"/>
      <c r="G127" s="77"/>
      <c r="H127" s="76"/>
    </row>
    <row r="128" spans="3:8" ht="12.75">
      <c r="C128" s="76"/>
      <c r="D128" s="76"/>
      <c r="E128" s="76"/>
      <c r="F128" s="77"/>
      <c r="G128" s="77"/>
      <c r="H128" s="76"/>
    </row>
    <row r="131" spans="3:8" ht="12.75">
      <c r="C131" s="76"/>
      <c r="D131" s="76"/>
      <c r="E131" s="78"/>
      <c r="F131" s="78"/>
      <c r="G131" s="77"/>
      <c r="H131" s="35"/>
    </row>
    <row r="132" spans="3:8" ht="12.75">
      <c r="C132" s="76"/>
      <c r="D132" s="76"/>
      <c r="E132" s="78"/>
      <c r="F132" s="78"/>
      <c r="G132" s="77"/>
      <c r="H132" s="35"/>
    </row>
    <row r="133" spans="3:8" ht="12.75">
      <c r="C133" s="76"/>
      <c r="D133" s="76"/>
      <c r="E133" s="78"/>
      <c r="F133" s="78"/>
      <c r="G133" s="77"/>
      <c r="H133" s="35"/>
    </row>
    <row r="134" spans="3:8" ht="12.75">
      <c r="C134" s="76"/>
      <c r="D134" s="76"/>
      <c r="E134" s="76"/>
      <c r="F134" s="76"/>
      <c r="G134" s="77"/>
      <c r="H134" s="35"/>
    </row>
    <row r="137" spans="3:8" ht="12.75">
      <c r="C137" s="76"/>
      <c r="D137" s="76"/>
      <c r="E137" s="76"/>
      <c r="F137" s="76"/>
      <c r="G137" s="77"/>
      <c r="H137" s="35"/>
    </row>
    <row r="138" spans="3:8" ht="12.75">
      <c r="C138" s="76"/>
      <c r="D138" s="76"/>
      <c r="E138" s="76"/>
      <c r="F138" s="76"/>
      <c r="G138" s="77"/>
      <c r="H138" s="35"/>
    </row>
    <row r="139" spans="3:8" ht="12.75">
      <c r="C139" s="76"/>
      <c r="D139" s="76"/>
      <c r="E139" s="76"/>
      <c r="F139" s="76"/>
      <c r="G139" s="77"/>
      <c r="H139" s="35"/>
    </row>
    <row r="142" spans="3:8" ht="12.75">
      <c r="C142" s="76"/>
      <c r="D142" s="76"/>
      <c r="E142" s="76"/>
      <c r="F142" s="76"/>
      <c r="G142" s="77"/>
      <c r="H142" s="77"/>
    </row>
    <row r="143" spans="3:8" ht="12.75">
      <c r="C143" s="76"/>
      <c r="D143" s="76"/>
      <c r="E143" s="76"/>
      <c r="F143" s="76"/>
      <c r="G143" s="77"/>
      <c r="H143" s="77"/>
    </row>
    <row r="144" spans="3:8" ht="12.75">
      <c r="C144" s="76"/>
      <c r="D144" s="76"/>
      <c r="E144" s="76"/>
      <c r="F144" s="76"/>
      <c r="G144" s="77"/>
      <c r="H144" s="77"/>
    </row>
    <row r="145" spans="3:8" ht="12.75">
      <c r="C145" s="76"/>
      <c r="D145" s="76"/>
      <c r="E145" s="76"/>
      <c r="F145" s="76"/>
      <c r="G145" s="77"/>
      <c r="H145" s="77"/>
    </row>
    <row r="146" spans="3:8" ht="12.75">
      <c r="C146" s="76"/>
      <c r="D146" s="76"/>
      <c r="E146" s="76"/>
      <c r="F146" s="76"/>
      <c r="G146" s="77"/>
      <c r="H146" s="77"/>
    </row>
    <row r="147" spans="3:8" ht="12.75">
      <c r="C147" s="76"/>
      <c r="D147" s="76"/>
      <c r="E147" s="76"/>
      <c r="F147" s="76"/>
      <c r="G147" s="77"/>
      <c r="H147" s="77"/>
    </row>
    <row r="150" spans="3:8" ht="12.75">
      <c r="C150" s="76"/>
      <c r="D150" s="76"/>
      <c r="E150" s="76"/>
      <c r="F150" s="78"/>
      <c r="H150" s="35"/>
    </row>
    <row r="151" spans="3:8" ht="12.75">
      <c r="C151" s="76"/>
      <c r="D151" s="76"/>
      <c r="E151" s="76"/>
      <c r="F151" s="78"/>
      <c r="H151" s="77"/>
    </row>
    <row r="152" spans="3:8" ht="12.75">
      <c r="C152" s="76"/>
      <c r="D152" s="76"/>
      <c r="E152" s="76"/>
      <c r="F152" s="79"/>
      <c r="H152" s="35"/>
    </row>
    <row r="153" spans="3:8" ht="12.75">
      <c r="C153" s="76"/>
      <c r="D153" s="76"/>
      <c r="E153" s="76"/>
      <c r="F153" s="76"/>
      <c r="G153" s="80"/>
      <c r="H153" s="35"/>
    </row>
    <row r="158" spans="3:8" ht="12.75">
      <c r="C158" s="76"/>
      <c r="D158" s="76"/>
      <c r="E158" s="76"/>
      <c r="F158" s="77"/>
      <c r="G158" s="77"/>
      <c r="H158" s="76"/>
    </row>
    <row r="159" spans="3:8" ht="12.75">
      <c r="C159" s="76"/>
      <c r="D159" s="76"/>
      <c r="E159" s="76"/>
      <c r="F159" s="77"/>
      <c r="G159" s="77"/>
      <c r="H159" s="76"/>
    </row>
    <row r="160" spans="3:8" ht="12.75">
      <c r="C160" s="76"/>
      <c r="D160" s="76"/>
      <c r="E160" s="76"/>
      <c r="F160" s="77"/>
      <c r="G160" s="77"/>
      <c r="H160" s="76"/>
    </row>
    <row r="161" spans="3:8" ht="12.75">
      <c r="C161" s="76"/>
      <c r="D161" s="76"/>
      <c r="E161" s="76"/>
      <c r="F161" s="77"/>
      <c r="G161" s="77"/>
      <c r="H161" s="76"/>
    </row>
    <row r="162" spans="3:8" ht="12.75">
      <c r="C162" s="76"/>
      <c r="D162" s="76"/>
      <c r="E162" s="76"/>
      <c r="F162" s="77"/>
      <c r="G162" s="77"/>
      <c r="H162" s="76"/>
    </row>
    <row r="163" spans="3:8" ht="12.75">
      <c r="C163" s="76"/>
      <c r="D163" s="76"/>
      <c r="E163" s="76"/>
      <c r="F163" s="77"/>
      <c r="G163" s="77"/>
      <c r="H163" s="76"/>
    </row>
    <row r="164" spans="3:8" ht="12.75">
      <c r="C164" s="76"/>
      <c r="D164" s="76"/>
      <c r="E164" s="76"/>
      <c r="F164" s="77"/>
      <c r="G164" s="77"/>
      <c r="H164" s="76"/>
    </row>
    <row r="165" spans="3:8" ht="12.75">
      <c r="C165" s="76"/>
      <c r="D165" s="76"/>
      <c r="E165" s="76"/>
      <c r="F165" s="77"/>
      <c r="G165" s="77"/>
      <c r="H165" s="76"/>
    </row>
    <row r="166" spans="3:8" ht="12.75">
      <c r="C166" s="76"/>
      <c r="D166" s="76"/>
      <c r="E166" s="76"/>
      <c r="F166" s="77"/>
      <c r="G166" s="77"/>
      <c r="H166" s="76"/>
    </row>
    <row r="167" spans="3:8" ht="12.75">
      <c r="C167" s="76"/>
      <c r="D167" s="76"/>
      <c r="E167" s="76"/>
      <c r="F167" s="77"/>
      <c r="G167" s="77"/>
      <c r="H167" s="76"/>
    </row>
    <row r="168" spans="3:8" ht="12.75">
      <c r="C168" s="76"/>
      <c r="D168" s="76"/>
      <c r="E168" s="76"/>
      <c r="F168" s="77"/>
      <c r="G168" s="77"/>
      <c r="H168" s="76"/>
    </row>
    <row r="169" spans="3:8" ht="12.75">
      <c r="C169" s="76"/>
      <c r="D169" s="76"/>
      <c r="E169" s="76"/>
      <c r="F169" s="77"/>
      <c r="G169" s="77"/>
      <c r="H169" s="76"/>
    </row>
    <row r="170" spans="3:8" ht="12.75">
      <c r="C170" s="76"/>
      <c r="D170" s="76"/>
      <c r="E170" s="76"/>
      <c r="F170" s="77"/>
      <c r="G170" s="77"/>
      <c r="H170" s="76"/>
    </row>
    <row r="171" spans="3:8" ht="12.75">
      <c r="C171" s="76"/>
      <c r="D171" s="76"/>
      <c r="E171" s="76"/>
      <c r="F171" s="77"/>
      <c r="G171" s="77"/>
      <c r="H171" s="76"/>
    </row>
    <row r="172" spans="3:8" ht="12.75">
      <c r="C172" s="76"/>
      <c r="D172" s="76"/>
      <c r="E172" s="76"/>
      <c r="F172" s="77"/>
      <c r="G172" s="77"/>
      <c r="H172" s="76"/>
    </row>
    <row r="176" spans="3:7" ht="12.75">
      <c r="C176" s="76"/>
      <c r="D176" s="76"/>
      <c r="E176" s="81"/>
      <c r="F176" s="77"/>
      <c r="G176" s="35"/>
    </row>
    <row r="179" spans="3:7" ht="12.75">
      <c r="C179" s="76"/>
      <c r="D179" s="76"/>
      <c r="E179" s="76"/>
      <c r="F179" s="76"/>
      <c r="G179" s="77"/>
    </row>
    <row r="186" spans="5:6" ht="12.75">
      <c r="E186" s="76"/>
      <c r="F186" s="81"/>
    </row>
    <row r="187" spans="5:6" ht="12.75">
      <c r="E187" s="76"/>
      <c r="F187" s="81"/>
    </row>
    <row r="188" spans="5:6" ht="12.75">
      <c r="E188" s="76"/>
      <c r="F188" s="81"/>
    </row>
    <row r="189" spans="5:6" ht="12.75">
      <c r="E189" s="76"/>
      <c r="F189" s="81"/>
    </row>
    <row r="190" spans="5:6" ht="12.75">
      <c r="E190" s="76"/>
      <c r="F190" s="76"/>
    </row>
    <row r="191" spans="5:6" ht="12.75">
      <c r="E191" s="76"/>
      <c r="F191" s="77"/>
    </row>
    <row r="192" spans="5:6" ht="12.75">
      <c r="E192" s="76"/>
      <c r="F192" s="77"/>
    </row>
    <row r="193" spans="5:6" ht="12.75">
      <c r="E193" s="76"/>
      <c r="F193" s="77"/>
    </row>
    <row r="194" spans="5:6" ht="12.75">
      <c r="E194" s="76"/>
      <c r="F194" s="77"/>
    </row>
    <row r="195" spans="5:6" ht="12.75">
      <c r="E195" s="76"/>
      <c r="F195" s="77"/>
    </row>
    <row r="200" spans="6:7" ht="12.75">
      <c r="F200" s="35"/>
      <c r="G200" s="35"/>
    </row>
    <row r="201" spans="6:7" ht="12.75">
      <c r="F201" s="35"/>
      <c r="G201" s="35"/>
    </row>
    <row r="202" spans="6:7" ht="12.75">
      <c r="F202" s="35"/>
      <c r="G202" s="35"/>
    </row>
    <row r="203" spans="6:7" ht="12.75">
      <c r="F203" s="35"/>
      <c r="G203" s="35"/>
    </row>
    <row r="204" spans="6:7" ht="12.75">
      <c r="F204" s="35"/>
      <c r="G204" s="35"/>
    </row>
    <row r="205" spans="6:7" ht="12.75">
      <c r="F205" s="35"/>
      <c r="G205" s="35"/>
    </row>
    <row r="206" spans="6:7" ht="12.75">
      <c r="F206" s="35"/>
      <c r="G206" s="35"/>
    </row>
    <row r="207" spans="6:7" ht="12.75">
      <c r="F207" s="35"/>
      <c r="G207" s="35"/>
    </row>
    <row r="208" spans="6:7" ht="12.75">
      <c r="F208" s="35"/>
      <c r="G208" s="35"/>
    </row>
    <row r="209" spans="6:7" ht="12.75">
      <c r="F209" s="35"/>
      <c r="G209" s="35"/>
    </row>
    <row r="210" spans="6:7" ht="12.75">
      <c r="F210" s="76"/>
      <c r="G210" s="76"/>
    </row>
    <row r="211" spans="3:8" ht="12.75">
      <c r="C211" s="76"/>
      <c r="D211" s="76"/>
      <c r="E211" s="76"/>
      <c r="F211" s="77"/>
      <c r="G211" s="77"/>
      <c r="H211" s="76"/>
    </row>
    <row r="212" spans="6:7" ht="12.75">
      <c r="F212" s="77"/>
      <c r="G212" s="77"/>
    </row>
    <row r="214" ht="12.75">
      <c r="F214" s="35"/>
    </row>
    <row r="216" ht="12.75">
      <c r="F216" s="35"/>
    </row>
    <row r="217" ht="12.75">
      <c r="F217" s="35"/>
    </row>
    <row r="219" ht="12.75">
      <c r="G219" s="35"/>
    </row>
    <row r="220" ht="12.75">
      <c r="G220" s="35"/>
    </row>
    <row r="221" ht="12.75">
      <c r="G221" s="35"/>
    </row>
    <row r="222" ht="12.75">
      <c r="G222" s="35"/>
    </row>
    <row r="223" ht="12.75">
      <c r="G223" s="35"/>
    </row>
    <row r="224" ht="12.75">
      <c r="G224" s="35"/>
    </row>
    <row r="225" ht="12.75">
      <c r="G225" s="35"/>
    </row>
    <row r="226" ht="12.75">
      <c r="G226" s="35"/>
    </row>
    <row r="227" ht="12.75">
      <c r="G227" s="35"/>
    </row>
    <row r="228" ht="12.75">
      <c r="G228" s="35"/>
    </row>
    <row r="229" ht="12.75">
      <c r="G229" s="35"/>
    </row>
  </sheetData>
  <sheetProtection/>
  <mergeCells count="5">
    <mergeCell ref="C69:I70"/>
    <mergeCell ref="C71:I71"/>
    <mergeCell ref="C5:F5"/>
    <mergeCell ref="C64:E64"/>
    <mergeCell ref="F8:G8"/>
  </mergeCells>
  <hyperlinks>
    <hyperlink ref="C62" r:id="rId1" display="Author: Craig Chase"/>
    <hyperlink ref="E3" r:id="rId2" display="Organic Crop Production Enterprise Budgets."/>
  </hyperlinks>
  <printOptions/>
  <pageMargins left="0.75" right="0.75" top="0.75" bottom="0.75" header="0.5" footer="0.5"/>
  <pageSetup fitToHeight="1" fitToWidth="1" horizontalDpi="300" verticalDpi="300" orientation="portrait" scale="76" r:id="rId6"/>
  <rowBreaks count="1" manualBreakCount="1">
    <brk id="79" max="255" man="1"/>
  </rowBreaks>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M229"/>
  <sheetViews>
    <sheetView showGridLines="0" workbookViewId="0" topLeftCell="A1">
      <selection activeCell="C6" sqref="C6"/>
    </sheetView>
  </sheetViews>
  <sheetFormatPr defaultColWidth="12.421875" defaultRowHeight="12.75"/>
  <cols>
    <col min="1" max="1" width="1.7109375" style="85" customWidth="1"/>
    <col min="2" max="2" width="1.7109375" style="8" customWidth="1"/>
    <col min="3" max="3" width="33.140625" style="4" customWidth="1"/>
    <col min="4" max="4" width="4.57421875" style="4" customWidth="1"/>
    <col min="5" max="5" width="12.421875" style="4" customWidth="1"/>
    <col min="6" max="6" width="10.00390625" style="4" customWidth="1"/>
    <col min="7" max="7" width="12.57421875" style="4" customWidth="1"/>
    <col min="8" max="8" width="12.8515625" style="4" customWidth="1"/>
    <col min="9" max="9" width="14.00390625" style="4" bestFit="1" customWidth="1"/>
    <col min="10" max="10" width="6.140625" style="4" customWidth="1"/>
    <col min="11" max="11" width="33.140625" style="4" customWidth="1"/>
    <col min="12" max="16" width="12.421875" style="4" customWidth="1"/>
    <col min="17" max="17" width="6.140625" style="4" customWidth="1"/>
    <col min="18" max="18" width="33.140625" style="4" customWidth="1"/>
    <col min="19" max="23" width="12.421875" style="4" customWidth="1"/>
    <col min="24" max="24" width="6.140625" style="4" customWidth="1"/>
    <col min="25" max="25" width="33.140625" style="4" customWidth="1"/>
    <col min="26" max="30" width="12.421875" style="4" customWidth="1"/>
    <col min="31" max="31" width="6.140625" style="4" customWidth="1"/>
    <col min="32" max="32" width="33.140625" style="4" customWidth="1"/>
    <col min="33" max="16384" width="12.421875" style="4" customWidth="1"/>
  </cols>
  <sheetData>
    <row r="1" s="86" customFormat="1" ht="18.75" thickBot="1">
      <c r="C1" s="86" t="s">
        <v>0</v>
      </c>
    </row>
    <row r="2" spans="1:5" ht="15.75" thickTop="1">
      <c r="A2" s="82"/>
      <c r="B2" s="1"/>
      <c r="C2" s="2" t="s">
        <v>57</v>
      </c>
      <c r="D2" s="2"/>
      <c r="E2" s="3"/>
    </row>
    <row r="3" spans="1:13" ht="12.75" customHeight="1">
      <c r="A3" s="82"/>
      <c r="B3" s="1"/>
      <c r="C3" s="87" t="s">
        <v>58</v>
      </c>
      <c r="D3" s="87"/>
      <c r="E3" s="93" t="s">
        <v>59</v>
      </c>
      <c r="F3" s="93"/>
      <c r="G3" s="93"/>
      <c r="H3" s="93"/>
      <c r="I3" s="87"/>
      <c r="J3" s="87"/>
      <c r="K3" s="5"/>
      <c r="L3" s="5"/>
      <c r="M3" s="5"/>
    </row>
    <row r="4" spans="1:2" ht="12.75">
      <c r="A4" s="82"/>
      <c r="B4" s="1"/>
    </row>
    <row r="5" spans="1:9" s="8" customFormat="1" ht="12.75">
      <c r="A5" s="83"/>
      <c r="B5" s="6"/>
      <c r="C5" s="89" t="s">
        <v>1</v>
      </c>
      <c r="D5" s="90"/>
      <c r="E5" s="90"/>
      <c r="F5" s="90"/>
      <c r="G5" s="7"/>
      <c r="H5" s="7"/>
      <c r="I5" s="7"/>
    </row>
    <row r="6" spans="1:6" s="8" customFormat="1" ht="12.75">
      <c r="A6" s="83"/>
      <c r="B6" s="6"/>
      <c r="C6" s="9" t="s">
        <v>2</v>
      </c>
      <c r="D6" s="10"/>
      <c r="E6" s="10"/>
      <c r="F6" s="10"/>
    </row>
    <row r="7" spans="1:11" ht="12.75">
      <c r="A7" s="82"/>
      <c r="B7" s="1"/>
      <c r="E7" s="11"/>
      <c r="I7" s="3"/>
      <c r="K7" s="3"/>
    </row>
    <row r="8" spans="1:13" ht="12.75">
      <c r="A8" s="82"/>
      <c r="B8" s="1"/>
      <c r="F8" s="92" t="s">
        <v>3</v>
      </c>
      <c r="G8" s="92"/>
      <c r="H8" s="12" t="s">
        <v>4</v>
      </c>
      <c r="I8" s="12" t="s">
        <v>5</v>
      </c>
      <c r="J8" s="13"/>
      <c r="K8" s="13"/>
      <c r="L8" s="14"/>
      <c r="M8" s="14"/>
    </row>
    <row r="9" spans="1:13" ht="12.75">
      <c r="A9" s="82"/>
      <c r="B9" s="1"/>
      <c r="C9" s="3" t="s">
        <v>6</v>
      </c>
      <c r="D9" s="3"/>
      <c r="E9" s="8"/>
      <c r="F9" s="8"/>
      <c r="G9" s="8"/>
      <c r="H9" s="8"/>
      <c r="I9" s="15"/>
      <c r="J9" s="16"/>
      <c r="K9" s="17"/>
      <c r="L9" s="18"/>
      <c r="M9" s="19"/>
    </row>
    <row r="10" spans="1:13" ht="12.75">
      <c r="A10" s="83"/>
      <c r="B10" s="6"/>
      <c r="C10" s="4" t="s">
        <v>7</v>
      </c>
      <c r="F10" s="20"/>
      <c r="G10" s="21" t="s">
        <v>8</v>
      </c>
      <c r="H10" s="22"/>
      <c r="I10" s="23">
        <f>F10*H10</f>
        <v>0</v>
      </c>
      <c r="J10" s="24"/>
      <c r="K10" s="25"/>
      <c r="L10" s="18"/>
      <c r="M10" s="19"/>
    </row>
    <row r="11" spans="1:13" ht="12.75">
      <c r="A11" s="83"/>
      <c r="B11" s="6"/>
      <c r="C11" s="4" t="s">
        <v>9</v>
      </c>
      <c r="F11" s="26"/>
      <c r="G11" s="21" t="s">
        <v>10</v>
      </c>
      <c r="H11" s="22"/>
      <c r="I11" s="23">
        <f>F11*H11</f>
        <v>0</v>
      </c>
      <c r="J11" s="24"/>
      <c r="L11" s="27"/>
      <c r="M11" s="27"/>
    </row>
    <row r="12" spans="1:13" ht="12.75">
      <c r="A12" s="83"/>
      <c r="B12" s="6"/>
      <c r="C12" s="4" t="s">
        <v>11</v>
      </c>
      <c r="F12" s="28"/>
      <c r="G12" s="16" t="s">
        <v>10</v>
      </c>
      <c r="H12" s="29"/>
      <c r="I12" s="30">
        <f>F12*H12</f>
        <v>0</v>
      </c>
      <c r="J12" s="24"/>
      <c r="K12" s="25"/>
      <c r="L12" s="27"/>
      <c r="M12" s="27"/>
    </row>
    <row r="13" spans="1:13" ht="12.75">
      <c r="A13" s="83"/>
      <c r="B13" s="6"/>
      <c r="C13" s="3" t="s">
        <v>12</v>
      </c>
      <c r="D13" s="3"/>
      <c r="I13" s="31">
        <f>SUM(I10:I12)</f>
        <v>0</v>
      </c>
      <c r="L13" s="16"/>
      <c r="M13" s="16"/>
    </row>
    <row r="14" spans="1:13" ht="6.75" customHeight="1">
      <c r="A14" s="83"/>
      <c r="B14" s="6"/>
      <c r="J14" s="32"/>
      <c r="K14" s="32"/>
      <c r="L14" s="19"/>
      <c r="M14" s="19"/>
    </row>
    <row r="15" spans="1:13" ht="12.75">
      <c r="A15" s="83"/>
      <c r="B15" s="6"/>
      <c r="G15" s="27" t="s">
        <v>13</v>
      </c>
      <c r="H15" s="27" t="s">
        <v>14</v>
      </c>
      <c r="J15" s="32"/>
      <c r="K15" s="32"/>
      <c r="L15" s="19"/>
      <c r="M15" s="19"/>
    </row>
    <row r="16" spans="1:13" ht="12.75">
      <c r="A16" s="83"/>
      <c r="B16" s="6"/>
      <c r="C16" s="3" t="s">
        <v>15</v>
      </c>
      <c r="D16" s="3"/>
      <c r="E16" s="16"/>
      <c r="G16" s="27" t="s">
        <v>16</v>
      </c>
      <c r="H16" s="27" t="s">
        <v>17</v>
      </c>
      <c r="J16" s="32"/>
      <c r="K16" s="32"/>
      <c r="L16" s="19"/>
      <c r="M16" s="19"/>
    </row>
    <row r="17" spans="1:13" ht="12.75">
      <c r="A17" s="83"/>
      <c r="B17" s="6"/>
      <c r="C17" s="33" t="s">
        <v>18</v>
      </c>
      <c r="D17" s="16"/>
      <c r="E17" s="16"/>
      <c r="G17" s="34"/>
      <c r="H17" s="34"/>
      <c r="I17" s="35">
        <f aca="true" t="shared" si="0" ref="I17:I22">G17+H17</f>
        <v>0</v>
      </c>
      <c r="J17" s="32"/>
      <c r="K17" s="32"/>
      <c r="L17" s="19"/>
      <c r="M17" s="19"/>
    </row>
    <row r="18" spans="1:13" ht="12.75">
      <c r="A18" s="83"/>
      <c r="B18" s="6"/>
      <c r="C18" s="33" t="s">
        <v>19</v>
      </c>
      <c r="D18" s="16"/>
      <c r="E18" s="16"/>
      <c r="G18" s="34"/>
      <c r="H18" s="34"/>
      <c r="I18" s="35">
        <f t="shared" si="0"/>
        <v>0</v>
      </c>
      <c r="J18" s="32"/>
      <c r="K18" s="32"/>
      <c r="L18" s="19"/>
      <c r="M18" s="19"/>
    </row>
    <row r="19" spans="1:13" ht="12.75">
      <c r="A19" s="83"/>
      <c r="B19" s="6"/>
      <c r="C19" s="33" t="s">
        <v>20</v>
      </c>
      <c r="D19" s="16"/>
      <c r="E19" s="16"/>
      <c r="G19" s="34"/>
      <c r="H19" s="34"/>
      <c r="I19" s="35">
        <f t="shared" si="0"/>
        <v>0</v>
      </c>
      <c r="J19" s="32"/>
      <c r="K19" s="32"/>
      <c r="L19" s="36"/>
      <c r="M19" s="36"/>
    </row>
    <row r="20" spans="1:13" ht="12.75">
      <c r="A20" s="83"/>
      <c r="B20" s="6"/>
      <c r="C20" s="33" t="s">
        <v>21</v>
      </c>
      <c r="D20" s="16"/>
      <c r="E20" s="16"/>
      <c r="G20" s="34"/>
      <c r="H20" s="34"/>
      <c r="I20" s="35">
        <f t="shared" si="0"/>
        <v>0</v>
      </c>
      <c r="J20" s="32"/>
      <c r="K20" s="32"/>
      <c r="L20" s="19"/>
      <c r="M20" s="19"/>
    </row>
    <row r="21" spans="1:13" ht="12.75">
      <c r="A21" s="83"/>
      <c r="B21" s="6"/>
      <c r="C21" s="33" t="s">
        <v>22</v>
      </c>
      <c r="D21" s="16"/>
      <c r="E21" s="16"/>
      <c r="G21" s="37"/>
      <c r="H21" s="37"/>
      <c r="I21" s="38">
        <f t="shared" si="0"/>
        <v>0</v>
      </c>
      <c r="J21" s="32"/>
      <c r="K21" s="32"/>
      <c r="L21" s="19"/>
      <c r="M21" s="19"/>
    </row>
    <row r="22" spans="1:13" ht="12.75">
      <c r="A22" s="83"/>
      <c r="B22" s="6"/>
      <c r="C22" s="4" t="s">
        <v>23</v>
      </c>
      <c r="G22" s="39">
        <f>SUM(G17:G21)</f>
        <v>0</v>
      </c>
      <c r="H22" s="39">
        <f>SUM(H17:H21)</f>
        <v>0</v>
      </c>
      <c r="I22" s="39">
        <f t="shared" si="0"/>
        <v>0</v>
      </c>
      <c r="J22" s="32"/>
      <c r="K22" s="19"/>
      <c r="L22" s="19"/>
      <c r="M22" s="40"/>
    </row>
    <row r="23" spans="1:13" ht="12.75">
      <c r="A23" s="83"/>
      <c r="B23" s="6"/>
      <c r="E23" s="16"/>
      <c r="F23" s="17"/>
      <c r="G23" s="17"/>
      <c r="H23" s="16"/>
      <c r="I23" s="35"/>
      <c r="J23" s="41"/>
      <c r="K23" s="19"/>
      <c r="L23" s="32"/>
      <c r="M23" s="19"/>
    </row>
    <row r="24" spans="1:13" ht="12.75">
      <c r="A24" s="83"/>
      <c r="B24" s="6"/>
      <c r="C24" s="4" t="s">
        <v>24</v>
      </c>
      <c r="H24" s="19">
        <f>E25*E26</f>
        <v>0</v>
      </c>
      <c r="I24" s="35">
        <f>G24+H24</f>
        <v>0</v>
      </c>
      <c r="J24" s="42"/>
      <c r="K24" s="43"/>
      <c r="L24" s="32"/>
      <c r="M24" s="19"/>
    </row>
    <row r="25" spans="1:13" ht="12.75">
      <c r="A25" s="83"/>
      <c r="B25" s="6"/>
      <c r="C25" s="44" t="s">
        <v>3</v>
      </c>
      <c r="D25" s="44"/>
      <c r="E25" s="45"/>
      <c r="F25" s="18"/>
      <c r="H25" s="19"/>
      <c r="I25" s="35"/>
      <c r="J25" s="42"/>
      <c r="K25" s="43"/>
      <c r="L25" s="32"/>
      <c r="M25" s="19"/>
    </row>
    <row r="26" spans="1:13" ht="12.75">
      <c r="A26" s="83"/>
      <c r="B26" s="6"/>
      <c r="C26" s="44" t="s">
        <v>4</v>
      </c>
      <c r="D26" s="44"/>
      <c r="E26" s="46"/>
      <c r="F26" s="18"/>
      <c r="H26" s="19"/>
      <c r="I26" s="35"/>
      <c r="J26" s="42"/>
      <c r="K26" s="43"/>
      <c r="L26" s="32"/>
      <c r="M26" s="19"/>
    </row>
    <row r="27" spans="1:13" ht="12.75">
      <c r="A27" s="83"/>
      <c r="B27" s="6"/>
      <c r="C27" s="4" t="s">
        <v>25</v>
      </c>
      <c r="H27" s="19">
        <f>E28*E29</f>
        <v>0</v>
      </c>
      <c r="I27" s="35">
        <f>G27+H27</f>
        <v>0</v>
      </c>
      <c r="J27" s="32"/>
      <c r="K27" s="32"/>
      <c r="L27" s="32"/>
      <c r="M27" s="19"/>
    </row>
    <row r="28" spans="1:13" ht="12.75">
      <c r="A28" s="83"/>
      <c r="B28" s="6"/>
      <c r="C28" s="44" t="s">
        <v>3</v>
      </c>
      <c r="D28" s="44"/>
      <c r="E28" s="45"/>
      <c r="F28" s="19"/>
      <c r="H28" s="19"/>
      <c r="I28" s="35"/>
      <c r="J28" s="32"/>
      <c r="K28" s="32"/>
      <c r="L28" s="32"/>
      <c r="M28" s="19"/>
    </row>
    <row r="29" spans="1:13" ht="12.75">
      <c r="A29" s="83"/>
      <c r="B29" s="6"/>
      <c r="C29" s="44" t="s">
        <v>4</v>
      </c>
      <c r="D29" s="44"/>
      <c r="E29" s="47"/>
      <c r="F29" s="19"/>
      <c r="H29" s="19"/>
      <c r="I29" s="35"/>
      <c r="J29" s="32"/>
      <c r="K29" s="32"/>
      <c r="L29" s="32"/>
      <c r="M29" s="19"/>
    </row>
    <row r="30" spans="1:13" ht="12.75">
      <c r="A30" s="84"/>
      <c r="B30" s="48"/>
      <c r="C30" s="4" t="s">
        <v>26</v>
      </c>
      <c r="E30" s="16"/>
      <c r="F30" s="49"/>
      <c r="G30" s="16"/>
      <c r="H30" s="34"/>
      <c r="I30" s="35">
        <f>G30+H30</f>
        <v>0</v>
      </c>
      <c r="J30" s="32"/>
      <c r="K30" s="50"/>
      <c r="L30" s="32"/>
      <c r="M30" s="19"/>
    </row>
    <row r="31" spans="1:13" ht="12.75">
      <c r="A31" s="84"/>
      <c r="B31" s="48"/>
      <c r="C31" s="4" t="s">
        <v>27</v>
      </c>
      <c r="E31" s="16"/>
      <c r="F31" s="49"/>
      <c r="G31" s="16"/>
      <c r="H31" s="34"/>
      <c r="I31" s="35">
        <f>G31+H31</f>
        <v>0</v>
      </c>
      <c r="J31" s="32"/>
      <c r="K31" s="32"/>
      <c r="L31" s="51"/>
      <c r="M31" s="19"/>
    </row>
    <row r="32" spans="1:13" ht="12.75">
      <c r="A32" s="84"/>
      <c r="B32" s="48"/>
      <c r="C32" s="4" t="s">
        <v>28</v>
      </c>
      <c r="E32" s="16"/>
      <c r="F32" s="49"/>
      <c r="G32" s="16"/>
      <c r="H32" s="19">
        <f>(H22+SUM(H24:H31))*E34*E33/12</f>
        <v>0</v>
      </c>
      <c r="I32" s="35">
        <f>G32+H32</f>
        <v>0</v>
      </c>
      <c r="J32" s="32"/>
      <c r="K32" s="50"/>
      <c r="L32" s="32"/>
      <c r="M32" s="19"/>
    </row>
    <row r="33" spans="1:13" ht="12.75">
      <c r="A33" s="84"/>
      <c r="B33" s="48"/>
      <c r="C33" s="52" t="s">
        <v>29</v>
      </c>
      <c r="D33" s="52"/>
      <c r="E33" s="53"/>
      <c r="F33" s="49"/>
      <c r="G33" s="16"/>
      <c r="H33" s="19"/>
      <c r="I33" s="35"/>
      <c r="J33" s="32"/>
      <c r="K33" s="50"/>
      <c r="L33" s="32"/>
      <c r="M33" s="19"/>
    </row>
    <row r="34" spans="1:13" ht="12.75">
      <c r="A34" s="82"/>
      <c r="B34" s="1"/>
      <c r="C34" s="52" t="s">
        <v>30</v>
      </c>
      <c r="D34" s="52"/>
      <c r="E34" s="54"/>
      <c r="F34" s="16"/>
      <c r="G34" s="24"/>
      <c r="I34" s="35"/>
      <c r="J34" s="32"/>
      <c r="K34" s="32"/>
      <c r="L34" s="32"/>
      <c r="M34" s="32"/>
    </row>
    <row r="35" spans="1:13" ht="12.75">
      <c r="A35" s="83"/>
      <c r="B35" s="6"/>
      <c r="E35" s="16"/>
      <c r="F35" s="16"/>
      <c r="G35" s="55"/>
      <c r="H35" s="3"/>
      <c r="I35" s="39"/>
      <c r="J35" s="32"/>
      <c r="K35" s="32"/>
      <c r="L35" s="32"/>
      <c r="M35" s="32"/>
    </row>
    <row r="36" spans="1:13" ht="12.75">
      <c r="A36" s="83"/>
      <c r="B36" s="6"/>
      <c r="C36" s="3" t="s">
        <v>31</v>
      </c>
      <c r="D36" s="3"/>
      <c r="E36" s="16"/>
      <c r="F36" s="16"/>
      <c r="G36" s="39">
        <f>SUM(G22:G32)/2</f>
        <v>0</v>
      </c>
      <c r="H36" s="39">
        <f>SUM(H22:H32)/2</f>
        <v>0</v>
      </c>
      <c r="I36" s="39">
        <f>G36+H36</f>
        <v>0</v>
      </c>
      <c r="J36" s="32"/>
      <c r="K36" s="32"/>
      <c r="L36" s="32"/>
      <c r="M36" s="32"/>
    </row>
    <row r="37" spans="1:13" ht="12.75">
      <c r="A37" s="83"/>
      <c r="B37" s="6"/>
      <c r="E37" s="16"/>
      <c r="F37" s="16"/>
      <c r="G37" s="16"/>
      <c r="H37" s="16"/>
      <c r="I37" s="35"/>
      <c r="J37" s="32"/>
      <c r="K37" s="32"/>
      <c r="L37" s="32"/>
      <c r="M37" s="32"/>
    </row>
    <row r="38" spans="1:13" ht="12.75">
      <c r="A38" s="83"/>
      <c r="B38" s="6"/>
      <c r="C38" s="3" t="s">
        <v>32</v>
      </c>
      <c r="D38" s="3"/>
      <c r="E38" s="16"/>
      <c r="F38" s="16"/>
      <c r="G38" s="16"/>
      <c r="H38" s="16"/>
      <c r="I38" s="35"/>
      <c r="J38" s="32"/>
      <c r="K38" s="32"/>
      <c r="L38" s="19"/>
      <c r="M38" s="19"/>
    </row>
    <row r="39" spans="1:13" ht="12.75">
      <c r="A39" s="83"/>
      <c r="B39" s="6"/>
      <c r="C39" s="33" t="s">
        <v>33</v>
      </c>
      <c r="D39" s="16"/>
      <c r="E39" s="16"/>
      <c r="G39" s="34"/>
      <c r="H39" s="34"/>
      <c r="I39" s="35">
        <f>G39+H39</f>
        <v>0</v>
      </c>
      <c r="J39" s="32"/>
      <c r="K39" s="32"/>
      <c r="L39" s="19"/>
      <c r="M39" s="19"/>
    </row>
    <row r="40" spans="1:13" ht="12.75">
      <c r="A40" s="83"/>
      <c r="B40" s="6"/>
      <c r="C40" s="33" t="s">
        <v>34</v>
      </c>
      <c r="D40" s="16"/>
      <c r="E40" s="16"/>
      <c r="G40" s="34"/>
      <c r="H40" s="34"/>
      <c r="I40" s="35">
        <f>(G40+H40)*F10</f>
        <v>0</v>
      </c>
      <c r="J40" s="32"/>
      <c r="K40" s="32"/>
      <c r="L40" s="19"/>
      <c r="M40" s="19"/>
    </row>
    <row r="41" spans="1:13" ht="12.75">
      <c r="A41" s="83"/>
      <c r="B41" s="6"/>
      <c r="C41" s="33" t="s">
        <v>35</v>
      </c>
      <c r="D41" s="16"/>
      <c r="E41" s="16"/>
      <c r="G41" s="34"/>
      <c r="H41" s="34"/>
      <c r="I41" s="35">
        <f>(G41+H41)*F10</f>
        <v>0</v>
      </c>
      <c r="J41" s="32"/>
      <c r="K41" s="32"/>
      <c r="L41" s="36"/>
      <c r="M41" s="36"/>
    </row>
    <row r="42" spans="3:13" ht="12.75">
      <c r="C42" s="33" t="s">
        <v>36</v>
      </c>
      <c r="D42" s="16"/>
      <c r="E42" s="16"/>
      <c r="G42" s="34"/>
      <c r="H42" s="34"/>
      <c r="I42" s="35">
        <f>G42+H42</f>
        <v>0</v>
      </c>
      <c r="J42" s="32"/>
      <c r="K42" s="32"/>
      <c r="L42" s="19"/>
      <c r="M42" s="19"/>
    </row>
    <row r="43" spans="3:13" ht="12.75">
      <c r="C43" s="33" t="s">
        <v>37</v>
      </c>
      <c r="D43" s="16"/>
      <c r="E43" s="16"/>
      <c r="G43" s="34"/>
      <c r="H43" s="34"/>
      <c r="I43" s="35">
        <f>(G43+H43)*F11</f>
        <v>0</v>
      </c>
      <c r="J43" s="32"/>
      <c r="K43" s="32"/>
      <c r="L43" s="32"/>
      <c r="M43" s="32"/>
    </row>
    <row r="44" spans="3:13" ht="12.75">
      <c r="C44" s="33" t="s">
        <v>38</v>
      </c>
      <c r="D44" s="16"/>
      <c r="E44" s="16"/>
      <c r="G44" s="34"/>
      <c r="H44" s="34"/>
      <c r="I44" s="35">
        <f>G44+H44</f>
        <v>0</v>
      </c>
      <c r="J44" s="56"/>
      <c r="K44" s="19"/>
      <c r="M44" s="19"/>
    </row>
    <row r="45" spans="3:13" ht="12.75">
      <c r="C45" s="33" t="s">
        <v>39</v>
      </c>
      <c r="D45" s="16"/>
      <c r="E45" s="16"/>
      <c r="G45" s="34"/>
      <c r="H45" s="34"/>
      <c r="I45" s="35">
        <f>G45+H45</f>
        <v>0</v>
      </c>
      <c r="J45" s="56"/>
      <c r="K45" s="19"/>
      <c r="L45" s="19"/>
      <c r="M45" s="32"/>
    </row>
    <row r="46" spans="3:9" ht="12.75">
      <c r="C46" s="33" t="s">
        <v>40</v>
      </c>
      <c r="D46" s="16"/>
      <c r="E46" s="16"/>
      <c r="G46" s="34"/>
      <c r="H46" s="34"/>
      <c r="I46" s="35">
        <f>G46+H46</f>
        <v>0</v>
      </c>
    </row>
    <row r="47" spans="3:9" ht="12.75">
      <c r="C47" s="33" t="s">
        <v>41</v>
      </c>
      <c r="D47" s="16"/>
      <c r="E47" s="16"/>
      <c r="G47" s="37"/>
      <c r="H47" s="37"/>
      <c r="I47" s="38">
        <f>(G47+H47)*F12</f>
        <v>0</v>
      </c>
    </row>
    <row r="48" spans="3:9" ht="12.75">
      <c r="C48" s="4" t="s">
        <v>42</v>
      </c>
      <c r="G48" s="39">
        <f>G39+(G40*F10)+(G41*F10)+G42+(G43*F11)+G44+G45+G46+(G47*F12)</f>
        <v>0</v>
      </c>
      <c r="H48" s="39">
        <f>H39+(H40*F10)+(H41*F10)+H42+(H43*F11)+H44+H45+H46+(H47*F12)</f>
        <v>0</v>
      </c>
      <c r="I48" s="39">
        <f>G48+H48</f>
        <v>0</v>
      </c>
    </row>
    <row r="49" ht="12.75">
      <c r="I49" s="35"/>
    </row>
    <row r="50" spans="3:9" ht="12.75">
      <c r="C50" s="4" t="s">
        <v>43</v>
      </c>
      <c r="G50" s="18">
        <f>E51*E52</f>
        <v>0</v>
      </c>
      <c r="I50" s="35">
        <f>G50+H50</f>
        <v>0</v>
      </c>
    </row>
    <row r="51" spans="3:9" ht="12.75">
      <c r="C51" s="57" t="s">
        <v>44</v>
      </c>
      <c r="D51" s="57"/>
      <c r="E51" s="58"/>
      <c r="F51" s="59"/>
      <c r="G51" s="18"/>
      <c r="I51" s="35"/>
    </row>
    <row r="52" spans="3:9" ht="12.75">
      <c r="C52" s="57" t="s">
        <v>45</v>
      </c>
      <c r="D52" s="57"/>
      <c r="E52" s="46"/>
      <c r="F52" s="59"/>
      <c r="G52" s="18"/>
      <c r="I52" s="35"/>
    </row>
    <row r="53" spans="3:9" ht="12.75">
      <c r="C53" s="4" t="s">
        <v>46</v>
      </c>
      <c r="G53" s="34"/>
      <c r="I53" s="35">
        <f>G53+H53</f>
        <v>0</v>
      </c>
    </row>
    <row r="54" spans="7:9" ht="12.75">
      <c r="G54" s="19"/>
      <c r="I54" s="35"/>
    </row>
    <row r="55" spans="3:9" ht="12.75">
      <c r="C55" s="3" t="s">
        <v>47</v>
      </c>
      <c r="D55" s="3"/>
      <c r="E55" s="32"/>
      <c r="F55" s="32"/>
      <c r="G55" s="60">
        <f>G36+G48+G50+G53</f>
        <v>0</v>
      </c>
      <c r="H55" s="60">
        <f>H36+H48</f>
        <v>0</v>
      </c>
      <c r="I55" s="39">
        <f>G55+H55</f>
        <v>0</v>
      </c>
    </row>
    <row r="56" spans="3:9" ht="12.75">
      <c r="C56" s="3"/>
      <c r="D56" s="3"/>
      <c r="E56" s="32"/>
      <c r="F56" s="32"/>
      <c r="G56" s="60"/>
      <c r="H56" s="60"/>
      <c r="I56" s="35"/>
    </row>
    <row r="57" spans="3:9" ht="12.75">
      <c r="C57" s="3" t="s">
        <v>48</v>
      </c>
      <c r="D57" s="3"/>
      <c r="E57" s="32"/>
      <c r="F57" s="32"/>
      <c r="G57" s="27"/>
      <c r="H57" s="60">
        <f>I13-H55</f>
        <v>0</v>
      </c>
      <c r="I57" s="35"/>
    </row>
    <row r="58" spans="3:9" ht="14.25" customHeight="1">
      <c r="C58" s="3" t="s">
        <v>49</v>
      </c>
      <c r="D58" s="3"/>
      <c r="E58" s="32"/>
      <c r="F58" s="32"/>
      <c r="G58" s="27"/>
      <c r="H58" s="60">
        <f>I13-(G55+H55)</f>
        <v>0</v>
      </c>
      <c r="I58" s="35"/>
    </row>
    <row r="59" spans="3:8" ht="12.75">
      <c r="C59" s="3"/>
      <c r="D59" s="3"/>
      <c r="E59" s="32"/>
      <c r="F59" s="32"/>
      <c r="G59" s="32"/>
      <c r="H59" s="19"/>
    </row>
    <row r="61" spans="3:10" ht="12.75">
      <c r="C61" s="61" t="s">
        <v>50</v>
      </c>
      <c r="D61" s="61"/>
      <c r="E61" s="62"/>
      <c r="F61" s="63"/>
      <c r="G61" s="64"/>
      <c r="H61" s="64"/>
      <c r="I61" s="64"/>
      <c r="J61" s="64"/>
    </row>
    <row r="62" spans="3:10" ht="12.75">
      <c r="C62" s="65" t="s">
        <v>51</v>
      </c>
      <c r="D62" s="65"/>
      <c r="E62" s="66"/>
      <c r="F62" s="66"/>
      <c r="G62" s="66"/>
      <c r="H62" s="66"/>
      <c r="I62" s="66"/>
      <c r="J62" s="66"/>
    </row>
    <row r="63" spans="3:10" ht="12.75">
      <c r="C63" s="67" t="s">
        <v>52</v>
      </c>
      <c r="D63" s="67"/>
      <c r="G63" s="66"/>
      <c r="H63" s="66"/>
      <c r="I63" s="66"/>
      <c r="J63" s="66"/>
    </row>
    <row r="64" spans="3:9" ht="12.75">
      <c r="C64" s="91">
        <f ca="1">TODAY()</f>
        <v>38953</v>
      </c>
      <c r="D64" s="91"/>
      <c r="E64" s="91"/>
      <c r="I64" s="68"/>
    </row>
    <row r="65" spans="3:10" ht="12.75">
      <c r="C65" s="8" t="s">
        <v>53</v>
      </c>
      <c r="D65" s="8"/>
      <c r="E65" s="8"/>
      <c r="F65" s="8"/>
      <c r="G65" s="8"/>
      <c r="H65" s="8"/>
      <c r="I65" s="8"/>
      <c r="J65" s="8"/>
    </row>
    <row r="66" spans="3:10" ht="12.75">
      <c r="C66" s="8" t="s">
        <v>53</v>
      </c>
      <c r="D66" s="8"/>
      <c r="E66" s="8"/>
      <c r="F66" s="8"/>
      <c r="G66" s="8"/>
      <c r="H66" s="8"/>
      <c r="I66" s="8"/>
      <c r="J66" s="8"/>
    </row>
    <row r="67" spans="3:10" ht="12.75">
      <c r="C67" s="8"/>
      <c r="D67" s="8"/>
      <c r="E67" s="8"/>
      <c r="F67" s="8"/>
      <c r="G67" s="8"/>
      <c r="H67" s="8"/>
      <c r="I67" s="8"/>
      <c r="J67" s="8"/>
    </row>
    <row r="68" spans="3:10" ht="12.75">
      <c r="C68" s="69" t="s">
        <v>54</v>
      </c>
      <c r="D68" s="69"/>
      <c r="E68" s="70"/>
      <c r="F68" s="70"/>
      <c r="G68" s="70"/>
      <c r="H68" s="70"/>
      <c r="I68" s="70"/>
      <c r="J68" s="70"/>
    </row>
    <row r="69" spans="3:10" ht="13.5" customHeight="1">
      <c r="C69" s="88" t="s">
        <v>55</v>
      </c>
      <c r="D69" s="88"/>
      <c r="E69" s="88"/>
      <c r="F69" s="88"/>
      <c r="G69" s="88"/>
      <c r="H69" s="88"/>
      <c r="I69" s="88"/>
      <c r="J69" s="71"/>
    </row>
    <row r="70" spans="3:11" ht="23.25" customHeight="1">
      <c r="C70" s="88"/>
      <c r="D70" s="88"/>
      <c r="E70" s="88"/>
      <c r="F70" s="88"/>
      <c r="G70" s="88"/>
      <c r="H70" s="88"/>
      <c r="I70" s="88"/>
      <c r="J70" s="71"/>
      <c r="K70" s="72"/>
    </row>
    <row r="71" spans="3:10" ht="18" customHeight="1">
      <c r="C71" s="88" t="s">
        <v>56</v>
      </c>
      <c r="D71" s="88"/>
      <c r="E71" s="88"/>
      <c r="F71" s="88"/>
      <c r="G71" s="88"/>
      <c r="H71" s="88"/>
      <c r="I71" s="88"/>
      <c r="J71" s="71"/>
    </row>
    <row r="73" ht="12.75">
      <c r="H73" s="35"/>
    </row>
    <row r="79" spans="5:8" ht="12.75">
      <c r="E79" s="16"/>
      <c r="F79" s="16"/>
      <c r="G79" s="16"/>
      <c r="H79" s="16"/>
    </row>
    <row r="80" spans="5:8" ht="12.75">
      <c r="E80" s="16"/>
      <c r="F80" s="16"/>
      <c r="G80" s="16"/>
      <c r="H80" s="16"/>
    </row>
    <row r="81" spans="5:8" ht="12.75">
      <c r="E81" s="73"/>
      <c r="F81" s="17"/>
      <c r="G81" s="17"/>
      <c r="H81" s="16"/>
    </row>
    <row r="82" spans="5:8" ht="12.75">
      <c r="E82" s="16"/>
      <c r="F82" s="16"/>
      <c r="G82" s="16"/>
      <c r="H82" s="16"/>
    </row>
    <row r="83" spans="5:8" ht="12.75">
      <c r="E83" s="16"/>
      <c r="F83" s="16"/>
      <c r="H83" s="16"/>
    </row>
    <row r="84" spans="3:6" ht="12.75">
      <c r="C84" s="74"/>
      <c r="D84" s="74"/>
      <c r="F84" s="75"/>
    </row>
    <row r="85" spans="3:6" ht="12.75">
      <c r="C85" s="74"/>
      <c r="D85" s="74"/>
      <c r="F85" s="73"/>
    </row>
    <row r="86" spans="3:6" ht="12.75">
      <c r="C86" s="74"/>
      <c r="D86" s="74"/>
      <c r="F86" s="75"/>
    </row>
    <row r="87" spans="3:6" ht="12.75">
      <c r="C87" s="32"/>
      <c r="D87" s="32"/>
      <c r="F87" s="73"/>
    </row>
    <row r="88" ht="12.75">
      <c r="F88" s="17"/>
    </row>
    <row r="89" spans="3:6" ht="12.75">
      <c r="C89" s="74"/>
      <c r="D89" s="74"/>
      <c r="F89" s="17"/>
    </row>
    <row r="90" spans="3:6" ht="12.75">
      <c r="C90" s="74"/>
      <c r="D90" s="74"/>
      <c r="F90" s="17"/>
    </row>
    <row r="94" spans="6:8" ht="12.75">
      <c r="F94" s="16"/>
      <c r="G94" s="16"/>
      <c r="H94" s="16"/>
    </row>
    <row r="95" spans="6:8" ht="12.75">
      <c r="F95" s="17"/>
      <c r="G95" s="17"/>
      <c r="H95" s="16"/>
    </row>
    <row r="96" spans="6:8" ht="12.75">
      <c r="F96" s="17"/>
      <c r="G96" s="17"/>
      <c r="H96" s="16"/>
    </row>
    <row r="97" spans="6:8" ht="12.75">
      <c r="F97" s="17"/>
      <c r="G97" s="17"/>
      <c r="H97" s="16"/>
    </row>
    <row r="98" spans="6:8" ht="12.75">
      <c r="F98" s="17"/>
      <c r="G98" s="17"/>
      <c r="H98" s="16"/>
    </row>
    <row r="99" spans="6:8" ht="12.75">
      <c r="F99" s="17"/>
      <c r="G99" s="17"/>
      <c r="H99" s="16"/>
    </row>
    <row r="100" spans="6:8" ht="12.75">
      <c r="F100" s="17"/>
      <c r="G100" s="17"/>
      <c r="H100" s="16"/>
    </row>
    <row r="101" spans="6:8" ht="12.75">
      <c r="F101" s="17"/>
      <c r="G101" s="17"/>
      <c r="H101" s="16"/>
    </row>
    <row r="102" spans="6:8" ht="12.75">
      <c r="F102" s="17"/>
      <c r="G102" s="17"/>
      <c r="H102" s="16"/>
    </row>
    <row r="103" spans="6:8" ht="12.75">
      <c r="F103" s="17"/>
      <c r="G103" s="17"/>
      <c r="H103" s="16"/>
    </row>
    <row r="104" spans="6:8" ht="12.75">
      <c r="F104" s="17"/>
      <c r="G104" s="17"/>
      <c r="H104" s="16"/>
    </row>
    <row r="105" spans="6:8" ht="12.75">
      <c r="F105" s="17"/>
      <c r="G105" s="17"/>
      <c r="H105" s="16"/>
    </row>
    <row r="106" spans="6:8" ht="12.75">
      <c r="F106" s="17"/>
      <c r="G106" s="17"/>
      <c r="H106" s="16"/>
    </row>
    <row r="107" spans="6:8" ht="12.75">
      <c r="F107" s="16"/>
      <c r="G107" s="16"/>
      <c r="H107" s="16"/>
    </row>
    <row r="108" spans="6:8" ht="12.75">
      <c r="F108" s="17"/>
      <c r="G108" s="16"/>
      <c r="H108" s="16"/>
    </row>
    <row r="109" spans="6:8" ht="12.75">
      <c r="F109" s="17"/>
      <c r="G109" s="16"/>
      <c r="H109" s="16"/>
    </row>
    <row r="110" spans="6:8" ht="12.75">
      <c r="F110" s="17"/>
      <c r="G110" s="16"/>
      <c r="H110" s="16"/>
    </row>
    <row r="111" spans="6:8" ht="12.75">
      <c r="F111" s="17"/>
      <c r="G111" s="16"/>
      <c r="H111" s="16"/>
    </row>
    <row r="112" spans="6:8" ht="12.75">
      <c r="F112" s="16"/>
      <c r="G112" s="17"/>
      <c r="H112" s="16"/>
    </row>
    <row r="113" spans="6:8" ht="12.75">
      <c r="F113" s="16"/>
      <c r="G113" s="17"/>
      <c r="H113" s="16"/>
    </row>
    <row r="114" spans="6:8" ht="12.75">
      <c r="F114" s="16"/>
      <c r="G114" s="17"/>
      <c r="H114" s="16"/>
    </row>
    <row r="115" spans="6:8" ht="12.75">
      <c r="F115" s="16"/>
      <c r="G115" s="17"/>
      <c r="H115" s="16"/>
    </row>
    <row r="116" spans="6:8" ht="12.75">
      <c r="F116" s="16"/>
      <c r="G116" s="17"/>
      <c r="H116" s="16"/>
    </row>
    <row r="117" spans="6:8" ht="12.75">
      <c r="F117" s="16"/>
      <c r="G117" s="17"/>
      <c r="H117" s="16"/>
    </row>
    <row r="118" spans="6:8" ht="12.75">
      <c r="F118" s="16"/>
      <c r="G118" s="17"/>
      <c r="H118" s="16"/>
    </row>
    <row r="121" spans="7:8" ht="12.75">
      <c r="G121" s="35"/>
      <c r="H121" s="35"/>
    </row>
    <row r="122" spans="6:7" ht="12.75">
      <c r="F122" s="35"/>
      <c r="G122" s="35"/>
    </row>
    <row r="123" spans="6:7" ht="12.75">
      <c r="F123" s="35"/>
      <c r="G123" s="35"/>
    </row>
    <row r="124" spans="6:7" ht="12.75">
      <c r="F124" s="35"/>
      <c r="G124" s="35"/>
    </row>
    <row r="125" spans="6:7" ht="12.75">
      <c r="F125" s="35"/>
      <c r="G125" s="35"/>
    </row>
    <row r="126" spans="6:7" ht="12.75">
      <c r="F126" s="35"/>
      <c r="G126" s="35"/>
    </row>
    <row r="127" spans="3:8" ht="12.75">
      <c r="C127" s="76"/>
      <c r="D127" s="76"/>
      <c r="E127" s="76"/>
      <c r="F127" s="77"/>
      <c r="G127" s="77"/>
      <c r="H127" s="76"/>
    </row>
    <row r="128" spans="3:8" ht="12.75">
      <c r="C128" s="76"/>
      <c r="D128" s="76"/>
      <c r="E128" s="76"/>
      <c r="F128" s="77"/>
      <c r="G128" s="77"/>
      <c r="H128" s="76"/>
    </row>
    <row r="131" spans="3:8" ht="12.75">
      <c r="C131" s="76"/>
      <c r="D131" s="76"/>
      <c r="E131" s="78"/>
      <c r="F131" s="78"/>
      <c r="G131" s="77"/>
      <c r="H131" s="35"/>
    </row>
    <row r="132" spans="3:8" ht="12.75">
      <c r="C132" s="76"/>
      <c r="D132" s="76"/>
      <c r="E132" s="78"/>
      <c r="F132" s="78"/>
      <c r="G132" s="77"/>
      <c r="H132" s="35"/>
    </row>
    <row r="133" spans="3:8" ht="12.75">
      <c r="C133" s="76"/>
      <c r="D133" s="76"/>
      <c r="E133" s="78"/>
      <c r="F133" s="78"/>
      <c r="G133" s="77"/>
      <c r="H133" s="35"/>
    </row>
    <row r="134" spans="3:8" ht="12.75">
      <c r="C134" s="76"/>
      <c r="D134" s="76"/>
      <c r="E134" s="76"/>
      <c r="F134" s="76"/>
      <c r="G134" s="77"/>
      <c r="H134" s="35"/>
    </row>
    <row r="137" spans="3:8" ht="12.75">
      <c r="C137" s="76"/>
      <c r="D137" s="76"/>
      <c r="E137" s="76"/>
      <c r="F137" s="76"/>
      <c r="G137" s="77"/>
      <c r="H137" s="35"/>
    </row>
    <row r="138" spans="3:8" ht="12.75">
      <c r="C138" s="76"/>
      <c r="D138" s="76"/>
      <c r="E138" s="76"/>
      <c r="F138" s="76"/>
      <c r="G138" s="77"/>
      <c r="H138" s="35"/>
    </row>
    <row r="139" spans="3:8" ht="12.75">
      <c r="C139" s="76"/>
      <c r="D139" s="76"/>
      <c r="E139" s="76"/>
      <c r="F139" s="76"/>
      <c r="G139" s="77"/>
      <c r="H139" s="35"/>
    </row>
    <row r="142" spans="3:8" ht="12.75">
      <c r="C142" s="76"/>
      <c r="D142" s="76"/>
      <c r="E142" s="76"/>
      <c r="F142" s="76"/>
      <c r="G142" s="77"/>
      <c r="H142" s="77"/>
    </row>
    <row r="143" spans="3:8" ht="12.75">
      <c r="C143" s="76"/>
      <c r="D143" s="76"/>
      <c r="E143" s="76"/>
      <c r="F143" s="76"/>
      <c r="G143" s="77"/>
      <c r="H143" s="77"/>
    </row>
    <row r="144" spans="3:8" ht="12.75">
      <c r="C144" s="76"/>
      <c r="D144" s="76"/>
      <c r="E144" s="76"/>
      <c r="F144" s="76"/>
      <c r="G144" s="77"/>
      <c r="H144" s="77"/>
    </row>
    <row r="145" spans="3:8" ht="12.75">
      <c r="C145" s="76"/>
      <c r="D145" s="76"/>
      <c r="E145" s="76"/>
      <c r="F145" s="76"/>
      <c r="G145" s="77"/>
      <c r="H145" s="77"/>
    </row>
    <row r="146" spans="3:8" ht="12.75">
      <c r="C146" s="76"/>
      <c r="D146" s="76"/>
      <c r="E146" s="76"/>
      <c r="F146" s="76"/>
      <c r="G146" s="77"/>
      <c r="H146" s="77"/>
    </row>
    <row r="147" spans="3:8" ht="12.75">
      <c r="C147" s="76"/>
      <c r="D147" s="76"/>
      <c r="E147" s="76"/>
      <c r="F147" s="76"/>
      <c r="G147" s="77"/>
      <c r="H147" s="77"/>
    </row>
    <row r="150" spans="3:8" ht="12.75">
      <c r="C150" s="76"/>
      <c r="D150" s="76"/>
      <c r="E150" s="76"/>
      <c r="F150" s="78"/>
      <c r="H150" s="35"/>
    </row>
    <row r="151" spans="3:8" ht="12.75">
      <c r="C151" s="76"/>
      <c r="D151" s="76"/>
      <c r="E151" s="76"/>
      <c r="F151" s="78"/>
      <c r="H151" s="77"/>
    </row>
    <row r="152" spans="3:8" ht="12.75">
      <c r="C152" s="76"/>
      <c r="D152" s="76"/>
      <c r="E152" s="76"/>
      <c r="F152" s="79"/>
      <c r="H152" s="35"/>
    </row>
    <row r="153" spans="3:8" ht="12.75">
      <c r="C153" s="76"/>
      <c r="D153" s="76"/>
      <c r="E153" s="76"/>
      <c r="F153" s="76"/>
      <c r="G153" s="80"/>
      <c r="H153" s="35"/>
    </row>
    <row r="158" spans="3:8" ht="12.75">
      <c r="C158" s="76"/>
      <c r="D158" s="76"/>
      <c r="E158" s="76"/>
      <c r="F158" s="77"/>
      <c r="G158" s="77"/>
      <c r="H158" s="76"/>
    </row>
    <row r="159" spans="3:8" ht="12.75">
      <c r="C159" s="76"/>
      <c r="D159" s="76"/>
      <c r="E159" s="76"/>
      <c r="F159" s="77"/>
      <c r="G159" s="77"/>
      <c r="H159" s="76"/>
    </row>
    <row r="160" spans="3:8" ht="12.75">
      <c r="C160" s="76"/>
      <c r="D160" s="76"/>
      <c r="E160" s="76"/>
      <c r="F160" s="77"/>
      <c r="G160" s="77"/>
      <c r="H160" s="76"/>
    </row>
    <row r="161" spans="3:8" ht="12.75">
      <c r="C161" s="76"/>
      <c r="D161" s="76"/>
      <c r="E161" s="76"/>
      <c r="F161" s="77"/>
      <c r="G161" s="77"/>
      <c r="H161" s="76"/>
    </row>
    <row r="162" spans="3:8" ht="12.75">
      <c r="C162" s="76"/>
      <c r="D162" s="76"/>
      <c r="E162" s="76"/>
      <c r="F162" s="77"/>
      <c r="G162" s="77"/>
      <c r="H162" s="76"/>
    </row>
    <row r="163" spans="3:8" ht="12.75">
      <c r="C163" s="76"/>
      <c r="D163" s="76"/>
      <c r="E163" s="76"/>
      <c r="F163" s="77"/>
      <c r="G163" s="77"/>
      <c r="H163" s="76"/>
    </row>
    <row r="164" spans="3:8" ht="12.75">
      <c r="C164" s="76"/>
      <c r="D164" s="76"/>
      <c r="E164" s="76"/>
      <c r="F164" s="77"/>
      <c r="G164" s="77"/>
      <c r="H164" s="76"/>
    </row>
    <row r="165" spans="3:8" ht="12.75">
      <c r="C165" s="76"/>
      <c r="D165" s="76"/>
      <c r="E165" s="76"/>
      <c r="F165" s="77"/>
      <c r="G165" s="77"/>
      <c r="H165" s="76"/>
    </row>
    <row r="166" spans="3:8" ht="12.75">
      <c r="C166" s="76"/>
      <c r="D166" s="76"/>
      <c r="E166" s="76"/>
      <c r="F166" s="77"/>
      <c r="G166" s="77"/>
      <c r="H166" s="76"/>
    </row>
    <row r="167" spans="3:8" ht="12.75">
      <c r="C167" s="76"/>
      <c r="D167" s="76"/>
      <c r="E167" s="76"/>
      <c r="F167" s="77"/>
      <c r="G167" s="77"/>
      <c r="H167" s="76"/>
    </row>
    <row r="168" spans="3:8" ht="12.75">
      <c r="C168" s="76"/>
      <c r="D168" s="76"/>
      <c r="E168" s="76"/>
      <c r="F168" s="77"/>
      <c r="G168" s="77"/>
      <c r="H168" s="76"/>
    </row>
    <row r="169" spans="3:8" ht="12.75">
      <c r="C169" s="76"/>
      <c r="D169" s="76"/>
      <c r="E169" s="76"/>
      <c r="F169" s="77"/>
      <c r="G169" s="77"/>
      <c r="H169" s="76"/>
    </row>
    <row r="170" spans="3:8" ht="12.75">
      <c r="C170" s="76"/>
      <c r="D170" s="76"/>
      <c r="E170" s="76"/>
      <c r="F170" s="77"/>
      <c r="G170" s="77"/>
      <c r="H170" s="76"/>
    </row>
    <row r="171" spans="3:8" ht="12.75">
      <c r="C171" s="76"/>
      <c r="D171" s="76"/>
      <c r="E171" s="76"/>
      <c r="F171" s="77"/>
      <c r="G171" s="77"/>
      <c r="H171" s="76"/>
    </row>
    <row r="172" spans="3:8" ht="12.75">
      <c r="C172" s="76"/>
      <c r="D172" s="76"/>
      <c r="E172" s="76"/>
      <c r="F172" s="77"/>
      <c r="G172" s="77"/>
      <c r="H172" s="76"/>
    </row>
    <row r="176" spans="3:7" ht="12.75">
      <c r="C176" s="76"/>
      <c r="D176" s="76"/>
      <c r="E176" s="81"/>
      <c r="F176" s="77"/>
      <c r="G176" s="35"/>
    </row>
    <row r="179" spans="3:7" ht="12.75">
      <c r="C179" s="76"/>
      <c r="D179" s="76"/>
      <c r="E179" s="76"/>
      <c r="F179" s="76"/>
      <c r="G179" s="77"/>
    </row>
    <row r="186" spans="5:6" ht="12.75">
      <c r="E186" s="76"/>
      <c r="F186" s="81"/>
    </row>
    <row r="187" spans="5:6" ht="12.75">
      <c r="E187" s="76"/>
      <c r="F187" s="81"/>
    </row>
    <row r="188" spans="5:6" ht="12.75">
      <c r="E188" s="76"/>
      <c r="F188" s="81"/>
    </row>
    <row r="189" spans="5:6" ht="12.75">
      <c r="E189" s="76"/>
      <c r="F189" s="81"/>
    </row>
    <row r="190" spans="5:6" ht="12.75">
      <c r="E190" s="76"/>
      <c r="F190" s="76"/>
    </row>
    <row r="191" spans="5:6" ht="12.75">
      <c r="E191" s="76"/>
      <c r="F191" s="77"/>
    </row>
    <row r="192" spans="5:6" ht="12.75">
      <c r="E192" s="76"/>
      <c r="F192" s="77"/>
    </row>
    <row r="193" spans="5:6" ht="12.75">
      <c r="E193" s="76"/>
      <c r="F193" s="77"/>
    </row>
    <row r="194" spans="5:6" ht="12.75">
      <c r="E194" s="76"/>
      <c r="F194" s="77"/>
    </row>
    <row r="195" spans="5:6" ht="12.75">
      <c r="E195" s="76"/>
      <c r="F195" s="77"/>
    </row>
    <row r="200" spans="6:7" ht="12.75">
      <c r="F200" s="35"/>
      <c r="G200" s="35"/>
    </row>
    <row r="201" spans="6:7" ht="12.75">
      <c r="F201" s="35"/>
      <c r="G201" s="35"/>
    </row>
    <row r="202" spans="6:7" ht="12.75">
      <c r="F202" s="35"/>
      <c r="G202" s="35"/>
    </row>
    <row r="203" spans="6:7" ht="12.75">
      <c r="F203" s="35"/>
      <c r="G203" s="35"/>
    </row>
    <row r="204" spans="6:7" ht="12.75">
      <c r="F204" s="35"/>
      <c r="G204" s="35"/>
    </row>
    <row r="205" spans="6:7" ht="12.75">
      <c r="F205" s="35"/>
      <c r="G205" s="35"/>
    </row>
    <row r="206" spans="6:7" ht="12.75">
      <c r="F206" s="35"/>
      <c r="G206" s="35"/>
    </row>
    <row r="207" spans="6:7" ht="12.75">
      <c r="F207" s="35"/>
      <c r="G207" s="35"/>
    </row>
    <row r="208" spans="6:7" ht="12.75">
      <c r="F208" s="35"/>
      <c r="G208" s="35"/>
    </row>
    <row r="209" spans="6:7" ht="12.75">
      <c r="F209" s="35"/>
      <c r="G209" s="35"/>
    </row>
    <row r="210" spans="6:7" ht="12.75">
      <c r="F210" s="76"/>
      <c r="G210" s="76"/>
    </row>
    <row r="211" spans="3:8" ht="12.75">
      <c r="C211" s="76"/>
      <c r="D211" s="76"/>
      <c r="E211" s="76"/>
      <c r="F211" s="77"/>
      <c r="G211" s="77"/>
      <c r="H211" s="76"/>
    </row>
    <row r="212" spans="6:7" ht="12.75">
      <c r="F212" s="77"/>
      <c r="G212" s="77"/>
    </row>
    <row r="214" ht="12.75">
      <c r="F214" s="35"/>
    </row>
    <row r="216" ht="12.75">
      <c r="F216" s="35"/>
    </row>
    <row r="217" ht="12.75">
      <c r="F217" s="35"/>
    </row>
    <row r="219" ht="12.75">
      <c r="G219" s="35"/>
    </row>
    <row r="220" ht="12.75">
      <c r="G220" s="35"/>
    </row>
    <row r="221" ht="12.75">
      <c r="G221" s="35"/>
    </row>
    <row r="222" ht="12.75">
      <c r="G222" s="35"/>
    </row>
    <row r="223" ht="12.75">
      <c r="G223" s="35"/>
    </row>
    <row r="224" ht="12.75">
      <c r="G224" s="35"/>
    </row>
    <row r="225" ht="12.75">
      <c r="G225" s="35"/>
    </row>
    <row r="226" ht="12.75">
      <c r="G226" s="35"/>
    </row>
    <row r="227" ht="12.75">
      <c r="G227" s="35"/>
    </row>
    <row r="228" ht="12.75">
      <c r="G228" s="35"/>
    </row>
    <row r="229" ht="12.75">
      <c r="G229" s="35"/>
    </row>
  </sheetData>
  <sheetProtection/>
  <mergeCells count="6">
    <mergeCell ref="E3:H3"/>
    <mergeCell ref="C69:I70"/>
    <mergeCell ref="C71:I71"/>
    <mergeCell ref="C5:F5"/>
    <mergeCell ref="C64:E64"/>
    <mergeCell ref="F8:G8"/>
  </mergeCells>
  <hyperlinks>
    <hyperlink ref="C62" r:id="rId1" display="Author: Craig Chase"/>
  </hyperlinks>
  <printOptions/>
  <pageMargins left="0.75" right="0.75" top="0.75" bottom="0.75" header="0.5" footer="0.5"/>
  <pageSetup fitToHeight="1" fitToWidth="1" horizontalDpi="300" verticalDpi="300" orientation="portrait" scale="76" r:id="rId5"/>
  <rowBreaks count="1" manualBreakCount="1">
    <brk id="79"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Economics Department</dc:creator>
  <cp:keywords/>
  <dc:description/>
  <cp:lastModifiedBy>tonydowl</cp:lastModifiedBy>
  <cp:lastPrinted>2006-08-21T03:45:13Z</cp:lastPrinted>
  <dcterms:created xsi:type="dcterms:W3CDTF">2006-08-01T15:19:35Z</dcterms:created>
  <dcterms:modified xsi:type="dcterms:W3CDTF">2006-08-25T04:57:08Z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