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15" windowWidth="7200" windowHeight="10365" activeTab="1"/>
  </bookViews>
  <sheets>
    <sheet name="Beans Example" sheetId="1" r:id="rId1"/>
    <sheet name="Blank" sheetId="2" r:id="rId2"/>
  </sheets>
  <definedNames>
    <definedName name="_xlnm.Print_Area" localSheetId="0">'Beans Example'!$A$1:$J$70</definedName>
    <definedName name="_xlnm.Print_Area" localSheetId="1">'Blank'!$A$1:$J$70</definedName>
  </definedNames>
  <calcPr fullCalcOnLoad="1"/>
</workbook>
</file>

<file path=xl/sharedStrings.xml><?xml version="1.0" encoding="utf-8"?>
<sst xmlns="http://schemas.openxmlformats.org/spreadsheetml/2006/main" count="155" uniqueCount="57">
  <si>
    <t>Quantity</t>
  </si>
  <si>
    <t>Unit</t>
  </si>
  <si>
    <t>$/Unit</t>
  </si>
  <si>
    <t>Total</t>
  </si>
  <si>
    <t>Supplies</t>
  </si>
  <si>
    <t>Labor</t>
  </si>
  <si>
    <t>Interest on Preplant Costs</t>
  </si>
  <si>
    <t>hrs</t>
  </si>
  <si>
    <t>dollars</t>
  </si>
  <si>
    <t>lbs</t>
  </si>
  <si>
    <t>Bags (1 lb)</t>
  </si>
  <si>
    <t>bags</t>
  </si>
  <si>
    <t>Bean sales</t>
  </si>
  <si>
    <t>Enter your input values in shaded cells.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</si>
  <si>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</si>
  <si>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</si>
  <si>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</si>
  <si>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</si>
  <si>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</si>
  <si>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</si>
  <si>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</si>
  <si>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Other</t>
  </si>
  <si>
    <t>Seed - cover crop</t>
  </si>
  <si>
    <t>Seed</t>
  </si>
  <si>
    <t>Fertilization</t>
  </si>
  <si>
    <t>Cover crop</t>
  </si>
  <si>
    <t>Bed preparation</t>
  </si>
  <si>
    <t>Fertilizer spreading</t>
  </si>
  <si>
    <t>Planting</t>
  </si>
  <si>
    <t>Irrigation set up</t>
  </si>
  <si>
    <t>Weeding</t>
  </si>
  <si>
    <t>Packaging</t>
  </si>
  <si>
    <t>Harvest Labor</t>
  </si>
  <si>
    <t>Irrigation System</t>
  </si>
  <si>
    <t>Machinery</t>
  </si>
  <si>
    <t>Land</t>
  </si>
  <si>
    <t>Receipts</t>
  </si>
  <si>
    <t>Total Receipts</t>
  </si>
  <si>
    <t>Planting Year Costs</t>
  </si>
  <si>
    <t>Labor Costs</t>
  </si>
  <si>
    <t>Total Pre-Harvest Costs</t>
  </si>
  <si>
    <t>Harvest</t>
  </si>
  <si>
    <t>Total Variable Costs</t>
  </si>
  <si>
    <t>Ownership Costs (Annual)</t>
  </si>
  <si>
    <t>Total Costs (Annual)</t>
  </si>
  <si>
    <t>Annual Returns Over Variable Costs</t>
  </si>
  <si>
    <t>Annual Returns Over Total Costs</t>
  </si>
  <si>
    <t>Total Ownership Costs</t>
  </si>
  <si>
    <t>SPECIALTY GREEN BEANS</t>
  </si>
  <si>
    <t>Assumptions:</t>
  </si>
  <si>
    <t>100' x 4' bed</t>
  </si>
  <si>
    <t xml:space="preserve">   Per bed</t>
  </si>
  <si>
    <t xml:space="preserve">   Per lb</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</si>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</sst>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18">
    <font>
      <sz val="12"/>
      <name val="Times New Roman"/>
      <family val="0"/>
    </font>
    <font>
      <u val="single"/>
      <sz val="12"/>
      <color indexed="12"/>
      <name val="Times New Roman"/>
      <family val="0"/>
    </font>
    <font>
      <u val="single"/>
      <sz val="12"/>
      <color indexed="20"/>
      <name val="Times New Roman"/>
      <family val="0"/>
    </font>
    <font>
      <i/>
      <sz val="10"/>
      <name val="Arial"/>
      <family val="2"/>
    </font>
    <font>
      <i/>
      <u val="single"/>
      <sz val="10"/>
      <name val="Arial"/>
      <family val="2"/>
    </font>
    <font>
      <sz val="10"/>
      <name val="Arial"/>
      <family val="2"/>
    </font>
    <font>
      <b/>
      <sz val="10"/>
      <name val="Arial"/>
      <family val="2"/>
    </font>
    <font>
      <u val="single"/>
      <sz val="10"/>
      <name val="Arial"/>
      <family val="2"/>
    </font>
    <font>
      <b/>
      <sz val="14"/>
      <color indexed="9"/>
      <name val="Arial"/>
      <family val="2"/>
    </font>
    <font>
      <sz val="9"/>
      <name val="Times New Roman"/>
      <family val="0"/>
    </font>
    <font>
      <b/>
      <sz val="11"/>
      <color indexed="63"/>
      <name val="Arial"/>
      <family val="2"/>
    </font>
    <font>
      <u val="single"/>
      <sz val="10"/>
      <color indexed="12"/>
      <name val="Arial"/>
      <family val="0"/>
    </font>
    <font>
      <sz val="9"/>
      <name val="Arial"/>
      <family val="0"/>
    </font>
    <font>
      <u val="single"/>
      <sz val="10"/>
      <color indexed="45"/>
      <name val="Arial"/>
      <family val="0"/>
    </font>
    <font>
      <b/>
      <sz val="10"/>
      <color indexed="60"/>
      <name val="Arial"/>
      <family val="2"/>
    </font>
    <font>
      <sz val="6"/>
      <color indexed="63"/>
      <name val="Univers"/>
      <family val="2"/>
    </font>
    <font>
      <sz val="6"/>
      <name val="Arial"/>
      <family val="0"/>
    </font>
    <font>
      <sz val="10"/>
      <name val="Times New Roman"/>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4" fillId="0" borderId="0" xfId="0" applyFont="1" applyAlignment="1">
      <alignment/>
    </xf>
    <xf numFmtId="0" fontId="5" fillId="0" borderId="1" xfId="0" applyFont="1" applyBorder="1" applyAlignment="1">
      <alignment/>
    </xf>
    <xf numFmtId="0" fontId="5" fillId="0" borderId="0" xfId="0" applyFont="1" applyAlignment="1">
      <alignment/>
    </xf>
    <xf numFmtId="164" fontId="7" fillId="0" borderId="0" xfId="0" applyNumberFormat="1" applyFont="1" applyAlignment="1">
      <alignment/>
    </xf>
    <xf numFmtId="164" fontId="5"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xf>
    <xf numFmtId="2" fontId="7" fillId="0" borderId="0" xfId="0" applyNumberFormat="1" applyFont="1" applyAlignment="1">
      <alignment/>
    </xf>
    <xf numFmtId="4" fontId="5" fillId="0" borderId="0" xfId="0" applyNumberFormat="1" applyFont="1" applyAlignment="1">
      <alignment/>
    </xf>
    <xf numFmtId="4" fontId="7" fillId="0" borderId="0" xfId="0" applyNumberFormat="1" applyFont="1" applyAlignment="1">
      <alignment/>
    </xf>
    <xf numFmtId="0" fontId="6" fillId="0" borderId="0" xfId="0" applyFont="1" applyAlignment="1">
      <alignment/>
    </xf>
    <xf numFmtId="0" fontId="5" fillId="0" borderId="0" xfId="0" applyFont="1" applyFill="1" applyAlignment="1">
      <alignment/>
    </xf>
    <xf numFmtId="0" fontId="9" fillId="0" borderId="0" xfId="0" applyFont="1" applyFill="1" applyAlignment="1">
      <alignment/>
    </xf>
    <xf numFmtId="0" fontId="5" fillId="0" borderId="0" xfId="0" applyFont="1" applyFill="1" applyAlignment="1">
      <alignment/>
    </xf>
    <xf numFmtId="0" fontId="0" fillId="0" borderId="0" xfId="0" applyFill="1" applyAlignment="1">
      <alignment/>
    </xf>
    <xf numFmtId="0" fontId="10" fillId="0" borderId="0" xfId="0" applyFont="1" applyAlignment="1">
      <alignment/>
    </xf>
    <xf numFmtId="0" fontId="11" fillId="0" borderId="0" xfId="20" applyFont="1" applyAlignment="1">
      <alignment wrapText="1"/>
    </xf>
    <xf numFmtId="0" fontId="9" fillId="0" borderId="0" xfId="0" applyFont="1" applyAlignment="1">
      <alignment/>
    </xf>
    <xf numFmtId="0" fontId="12" fillId="0" borderId="0" xfId="0" applyFont="1" applyFill="1" applyBorder="1" applyAlignment="1" applyProtection="1">
      <alignment horizontal="left"/>
      <protection/>
    </xf>
    <xf numFmtId="0" fontId="5" fillId="0" borderId="0" xfId="0" applyFont="1" applyBorder="1" applyAlignment="1" applyProtection="1">
      <alignment horizontal="left"/>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0" fontId="5" fillId="0" borderId="0" xfId="0" applyFont="1" applyBorder="1" applyAlignment="1">
      <alignment/>
    </xf>
    <xf numFmtId="0" fontId="5" fillId="0" borderId="0" xfId="0" applyFont="1" applyAlignment="1">
      <alignment/>
    </xf>
    <xf numFmtId="0" fontId="13" fillId="0" borderId="0" xfId="20" applyFont="1" applyAlignment="1" applyProtection="1">
      <alignment horizontal="left"/>
      <protection/>
    </xf>
    <xf numFmtId="0" fontId="5" fillId="0" borderId="0" xfId="0" applyFont="1" applyAlignment="1" applyProtection="1">
      <alignment/>
      <protection/>
    </xf>
    <xf numFmtId="0" fontId="5" fillId="0" borderId="0" xfId="20" applyFont="1" applyAlignment="1" applyProtection="1">
      <alignment horizontal="left"/>
      <protection/>
    </xf>
    <xf numFmtId="0" fontId="5" fillId="0" borderId="0" xfId="0" applyFont="1" applyAlignment="1" applyProtection="1">
      <alignment/>
      <protection/>
    </xf>
    <xf numFmtId="0" fontId="14" fillId="0" borderId="0" xfId="0" applyFont="1" applyAlignment="1">
      <alignment/>
    </xf>
    <xf numFmtId="0" fontId="15" fillId="0" borderId="0" xfId="0" applyFont="1" applyAlignment="1">
      <alignment horizontal="left"/>
    </xf>
    <xf numFmtId="0" fontId="16" fillId="0" borderId="0" xfId="0" applyFont="1" applyAlignment="1">
      <alignment/>
    </xf>
    <xf numFmtId="0" fontId="15" fillId="0" borderId="0" xfId="0" applyFont="1" applyAlignment="1">
      <alignment wrapText="1"/>
    </xf>
    <xf numFmtId="0" fontId="5" fillId="0" borderId="0" xfId="0" applyFont="1" applyFill="1" applyBorder="1" applyAlignment="1">
      <alignment/>
    </xf>
    <xf numFmtId="14" fontId="5" fillId="0" borderId="0" xfId="0" applyNumberFormat="1" applyFont="1" applyAlignment="1" applyProtection="1">
      <alignment horizontal="left"/>
      <protection/>
    </xf>
    <xf numFmtId="0" fontId="6" fillId="0" borderId="0" xfId="0" applyFont="1" applyAlignment="1">
      <alignment horizontal="left" indent="1"/>
    </xf>
    <xf numFmtId="0" fontId="6" fillId="0" borderId="0"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5" fillId="2" borderId="3" xfId="0" applyFont="1" applyFill="1" applyBorder="1" applyAlignment="1" applyProtection="1">
      <alignment/>
      <protection locked="0"/>
    </xf>
    <xf numFmtId="0" fontId="5" fillId="0" borderId="0" xfId="0" applyFont="1" applyAlignment="1" applyProtection="1">
      <alignment/>
      <protection locked="0"/>
    </xf>
    <xf numFmtId="0" fontId="5" fillId="2" borderId="3" xfId="0" applyFont="1" applyFill="1" applyBorder="1" applyAlignment="1" applyProtection="1">
      <alignment horizontal="left" indent="1"/>
      <protection locked="0"/>
    </xf>
    <xf numFmtId="0" fontId="5" fillId="0" borderId="0" xfId="0" applyFont="1" applyAlignment="1" applyProtection="1">
      <alignment horizontal="center"/>
      <protection locked="0"/>
    </xf>
    <xf numFmtId="2" fontId="5" fillId="2" borderId="3" xfId="0" applyNumberFormat="1" applyFont="1" applyFill="1" applyBorder="1" applyAlignment="1" applyProtection="1">
      <alignment/>
      <protection locked="0"/>
    </xf>
    <xf numFmtId="165" fontId="5" fillId="2" borderId="3" xfId="0" applyNumberFormat="1" applyFont="1" applyFill="1" applyBorder="1" applyAlignment="1" applyProtection="1">
      <alignment/>
      <protection locked="0"/>
    </xf>
    <xf numFmtId="3" fontId="5" fillId="0" borderId="0" xfId="0" applyNumberFormat="1" applyFont="1" applyAlignment="1" applyProtection="1">
      <alignment horizontal="center"/>
      <protection locked="0"/>
    </xf>
    <xf numFmtId="164" fontId="5" fillId="2" borderId="3" xfId="0" applyNumberFormat="1" applyFont="1" applyFill="1" applyBorder="1" applyAlignment="1" applyProtection="1">
      <alignment/>
      <protection locked="0"/>
    </xf>
    <xf numFmtId="2" fontId="7" fillId="2" borderId="3" xfId="0" applyNumberFormat="1" applyFont="1" applyFill="1" applyBorder="1" applyAlignment="1" applyProtection="1">
      <alignment/>
      <protection locked="0"/>
    </xf>
    <xf numFmtId="0" fontId="6" fillId="0" borderId="0" xfId="0" applyFont="1" applyAlignment="1" applyProtection="1">
      <alignment horizontal="left" indent="1"/>
      <protection/>
    </xf>
    <xf numFmtId="164" fontId="6" fillId="0" borderId="0" xfId="0" applyNumberFormat="1" applyFont="1" applyAlignment="1">
      <alignment/>
    </xf>
    <xf numFmtId="2" fontId="6" fillId="0" borderId="0" xfId="0" applyNumberFormat="1" applyFont="1" applyAlignment="1">
      <alignment/>
    </xf>
    <xf numFmtId="0" fontId="5" fillId="3" borderId="0" xfId="0" applyFont="1" applyFill="1" applyAlignment="1">
      <alignment/>
    </xf>
    <xf numFmtId="0" fontId="9" fillId="3" borderId="0" xfId="0" applyFont="1" applyFill="1" applyAlignment="1">
      <alignment/>
    </xf>
    <xf numFmtId="0" fontId="5" fillId="4" borderId="0" xfId="0" applyFont="1" applyFill="1" applyAlignment="1">
      <alignment/>
    </xf>
    <xf numFmtId="0" fontId="5" fillId="3" borderId="0" xfId="0" applyFont="1" applyFill="1" applyAlignment="1">
      <alignment/>
    </xf>
    <xf numFmtId="0" fontId="0" fillId="3" borderId="0" xfId="0" applyFill="1" applyAlignment="1">
      <alignment/>
    </xf>
    <xf numFmtId="0" fontId="8" fillId="5" borderId="4" xfId="0" applyFont="1" applyFill="1" applyBorder="1" applyAlignment="1">
      <alignment/>
    </xf>
    <xf numFmtId="0" fontId="0" fillId="0" borderId="0" xfId="0" applyAlignment="1">
      <alignment/>
    </xf>
    <xf numFmtId="0" fontId="0" fillId="0" borderId="0" xfId="0" applyAlignment="1">
      <alignment/>
    </xf>
    <xf numFmtId="0" fontId="15" fillId="0" borderId="0" xfId="0" applyFont="1" applyAlignment="1">
      <alignment horizontal="left" wrapText="1"/>
    </xf>
    <xf numFmtId="0" fontId="12" fillId="6" borderId="5" xfId="0" applyFont="1" applyFill="1" applyBorder="1" applyAlignment="1" applyProtection="1">
      <alignment horizontal="left"/>
      <protection/>
    </xf>
    <xf numFmtId="0" fontId="12" fillId="6" borderId="1" xfId="0" applyFont="1" applyFill="1" applyBorder="1" applyAlignment="1" applyProtection="1">
      <alignment horizontal="left"/>
      <protection/>
    </xf>
    <xf numFmtId="0" fontId="12" fillId="6" borderId="6" xfId="0" applyFont="1" applyFill="1" applyBorder="1" applyAlignment="1" applyProtection="1">
      <alignment horizontal="left"/>
      <protection/>
    </xf>
    <xf numFmtId="0" fontId="5" fillId="2" borderId="5" xfId="0" applyFont="1" applyFill="1" applyBorder="1" applyAlignment="1" applyProtection="1">
      <alignment/>
      <protection locked="0"/>
    </xf>
    <xf numFmtId="0" fontId="17" fillId="0" borderId="1" xfId="0" applyFont="1" applyBorder="1" applyAlignment="1" applyProtection="1">
      <alignment/>
      <protection locked="0"/>
    </xf>
    <xf numFmtId="0" fontId="17" fillId="0" borderId="6" xfId="0" applyFont="1" applyBorder="1" applyAlignment="1" applyProtection="1">
      <alignment/>
      <protection locked="0"/>
    </xf>
    <xf numFmtId="0" fontId="1"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63</xdr:row>
      <xdr:rowOff>161925</xdr:rowOff>
    </xdr:from>
    <xdr:to>
      <xdr:col>4</xdr:col>
      <xdr:colOff>619125</xdr:colOff>
      <xdr:row>65</xdr:row>
      <xdr:rowOff>123825</xdr:rowOff>
    </xdr:to>
    <xdr:pic>
      <xdr:nvPicPr>
        <xdr:cNvPr id="1" name="Picture 1"/>
        <xdr:cNvPicPr preferRelativeResize="1">
          <a:picLocks noChangeAspect="1"/>
        </xdr:cNvPicPr>
      </xdr:nvPicPr>
      <xdr:blipFill>
        <a:blip r:embed="rId1"/>
        <a:stretch>
          <a:fillRect/>
        </a:stretch>
      </xdr:blipFill>
      <xdr:spPr>
        <a:xfrm>
          <a:off x="257175" y="1038225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63</xdr:row>
      <xdr:rowOff>161925</xdr:rowOff>
    </xdr:from>
    <xdr:to>
      <xdr:col>4</xdr:col>
      <xdr:colOff>619125</xdr:colOff>
      <xdr:row>65</xdr:row>
      <xdr:rowOff>123825</xdr:rowOff>
    </xdr:to>
    <xdr:pic>
      <xdr:nvPicPr>
        <xdr:cNvPr id="1" name="Picture 1"/>
        <xdr:cNvPicPr preferRelativeResize="1">
          <a:picLocks noChangeAspect="1"/>
        </xdr:cNvPicPr>
      </xdr:nvPicPr>
      <xdr:blipFill>
        <a:blip r:embed="rId1"/>
        <a:stretch>
          <a:fillRect/>
        </a:stretch>
      </xdr:blipFill>
      <xdr:spPr>
        <a:xfrm>
          <a:off x="266700" y="1039177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54"/>
  <sheetViews>
    <sheetView showGridLines="0" workbookViewId="0" topLeftCell="A1">
      <selection activeCell="C3" sqref="C3"/>
    </sheetView>
  </sheetViews>
  <sheetFormatPr defaultColWidth="9.00390625" defaultRowHeight="15.75"/>
  <cols>
    <col min="1" max="1" width="1.37890625" style="55" customWidth="1"/>
    <col min="2" max="2" width="1.4921875" style="5" customWidth="1"/>
    <col min="3" max="3" width="21.00390625" style="5" customWidth="1"/>
    <col min="4" max="4" width="0.875" style="5" customWidth="1"/>
    <col min="5" max="5" width="8.75390625" style="5" customWidth="1"/>
    <col min="6" max="6" width="9.00390625" style="5" customWidth="1"/>
    <col min="7" max="7" width="6.50390625" style="5" customWidth="1"/>
    <col min="8" max="8" width="9.00390625" style="5" customWidth="1"/>
    <col min="9" max="9" width="10.75390625" style="5" customWidth="1"/>
    <col min="10" max="10" width="12.875" style="5" customWidth="1"/>
    <col min="11" max="11" width="9.125" style="5" customWidth="1"/>
    <col min="12" max="16384" width="9.00390625" style="5" customWidth="1"/>
  </cols>
  <sheetData>
    <row r="1" s="58" customFormat="1" ht="18" customHeight="1" thickBot="1">
      <c r="C1" s="58" t="s">
        <v>48</v>
      </c>
    </row>
    <row r="2" spans="1:4" ht="15.75" thickTop="1">
      <c r="A2" s="53"/>
      <c r="B2" s="14"/>
      <c r="C2" s="18" t="s">
        <v>53</v>
      </c>
      <c r="D2" s="13"/>
    </row>
    <row r="3" spans="1:11" ht="15.75">
      <c r="A3" s="53"/>
      <c r="B3" s="14"/>
      <c r="C3" s="59" t="s">
        <v>54</v>
      </c>
      <c r="D3" s="59"/>
      <c r="E3" s="59"/>
      <c r="F3" s="59"/>
      <c r="G3" s="59"/>
      <c r="H3" s="60" t="s">
        <v>55</v>
      </c>
      <c r="I3" s="60"/>
      <c r="J3" s="60"/>
      <c r="K3" s="19"/>
    </row>
    <row r="4" spans="1:2" ht="12.75">
      <c r="A4" s="53"/>
      <c r="B4" s="14"/>
    </row>
    <row r="5" spans="1:5" s="20" customFormat="1" ht="12">
      <c r="A5" s="54"/>
      <c r="B5" s="15"/>
      <c r="C5" s="62" t="s">
        <v>13</v>
      </c>
      <c r="D5" s="63"/>
      <c r="E5" s="64"/>
    </row>
    <row r="6" spans="1:5" s="20" customFormat="1" ht="12">
      <c r="A6" s="54"/>
      <c r="B6" s="15"/>
      <c r="C6" s="21"/>
      <c r="D6" s="21"/>
      <c r="E6" s="21"/>
    </row>
    <row r="7" spans="1:5" s="20" customFormat="1" ht="12">
      <c r="A7" s="54"/>
      <c r="B7" s="15"/>
      <c r="C7" s="21" t="s">
        <v>49</v>
      </c>
      <c r="D7" s="21"/>
      <c r="E7" s="21"/>
    </row>
    <row r="8" spans="1:5" ht="12.75">
      <c r="A8" s="53"/>
      <c r="B8" s="14"/>
      <c r="C8" s="65" t="s">
        <v>50</v>
      </c>
      <c r="D8" s="66"/>
      <c r="E8" s="67"/>
    </row>
    <row r="9" spans="1:5" ht="12.75">
      <c r="A9" s="53"/>
      <c r="B9" s="14"/>
      <c r="C9" s="65"/>
      <c r="D9" s="66"/>
      <c r="E9" s="67"/>
    </row>
    <row r="10" spans="1:5" ht="12.75">
      <c r="A10" s="53"/>
      <c r="B10" s="14"/>
      <c r="C10" s="65"/>
      <c r="D10" s="66"/>
      <c r="E10" s="67"/>
    </row>
    <row r="11" spans="1:10" ht="12.75">
      <c r="A11" s="53"/>
      <c r="B11" s="14"/>
      <c r="C11" s="4"/>
      <c r="D11" s="4"/>
      <c r="E11" s="4"/>
      <c r="F11" s="40" t="s">
        <v>0</v>
      </c>
      <c r="G11" s="40" t="s">
        <v>1</v>
      </c>
      <c r="H11" s="40" t="s">
        <v>2</v>
      </c>
      <c r="I11" s="40" t="s">
        <v>3</v>
      </c>
      <c r="J11" s="1"/>
    </row>
    <row r="12" spans="1:11" ht="12.75">
      <c r="A12" s="53"/>
      <c r="B12" s="14"/>
      <c r="C12" s="13" t="s">
        <v>36</v>
      </c>
      <c r="J12" s="1"/>
      <c r="K12" s="1"/>
    </row>
    <row r="13" spans="1:10" ht="12.75">
      <c r="A13" s="53"/>
      <c r="B13" s="14"/>
      <c r="C13" s="5" t="s">
        <v>12</v>
      </c>
      <c r="F13" s="41">
        <v>120</v>
      </c>
      <c r="G13" s="42" t="s">
        <v>9</v>
      </c>
      <c r="H13" s="41">
        <v>3</v>
      </c>
      <c r="I13" s="6">
        <f>F13*H13</f>
        <v>360</v>
      </c>
      <c r="J13" s="2"/>
    </row>
    <row r="14" spans="1:9" ht="12.75">
      <c r="A14" s="54"/>
      <c r="B14" s="15"/>
      <c r="C14" s="37" t="s">
        <v>37</v>
      </c>
      <c r="I14" s="51">
        <f>I13</f>
        <v>360</v>
      </c>
    </row>
    <row r="15" spans="1:2" ht="12.75">
      <c r="A15" s="54"/>
      <c r="B15" s="15"/>
    </row>
    <row r="16" spans="1:3" ht="12.75">
      <c r="A16" s="53"/>
      <c r="B16" s="14"/>
      <c r="C16" s="13" t="s">
        <v>38</v>
      </c>
    </row>
    <row r="17" spans="1:9" ht="12.75">
      <c r="A17" s="53"/>
      <c r="B17" s="14"/>
      <c r="C17" s="5" t="s">
        <v>4</v>
      </c>
      <c r="G17" s="8"/>
      <c r="H17" s="9"/>
      <c r="I17" s="9"/>
    </row>
    <row r="18" spans="1:9" ht="12.75">
      <c r="A18" s="53"/>
      <c r="B18" s="14"/>
      <c r="C18" s="43" t="s">
        <v>22</v>
      </c>
      <c r="F18" s="41">
        <v>0.75</v>
      </c>
      <c r="G18" s="44" t="s">
        <v>9</v>
      </c>
      <c r="H18" s="45">
        <v>0.6</v>
      </c>
      <c r="I18" s="7">
        <f>F18*H18</f>
        <v>0.44999999999999996</v>
      </c>
    </row>
    <row r="19" spans="1:10" ht="12.75">
      <c r="A19" s="53"/>
      <c r="B19" s="14"/>
      <c r="C19" s="43" t="s">
        <v>23</v>
      </c>
      <c r="F19" s="41">
        <v>2</v>
      </c>
      <c r="G19" s="44" t="s">
        <v>9</v>
      </c>
      <c r="H19" s="45">
        <v>10</v>
      </c>
      <c r="I19" s="9">
        <f>F19*H19</f>
        <v>20</v>
      </c>
      <c r="J19" s="1"/>
    </row>
    <row r="20" spans="1:10" ht="12.75">
      <c r="A20" s="53"/>
      <c r="B20" s="14"/>
      <c r="C20" s="43" t="s">
        <v>24</v>
      </c>
      <c r="F20" s="41">
        <v>6</v>
      </c>
      <c r="G20" s="44" t="s">
        <v>9</v>
      </c>
      <c r="H20" s="45">
        <v>0.15</v>
      </c>
      <c r="I20" s="9">
        <f>F20*H20</f>
        <v>0.8999999999999999</v>
      </c>
      <c r="J20" s="1"/>
    </row>
    <row r="21" spans="1:10" ht="12.75">
      <c r="A21" s="53"/>
      <c r="B21" s="14"/>
      <c r="C21" s="43" t="s">
        <v>21</v>
      </c>
      <c r="F21" s="41">
        <v>0</v>
      </c>
      <c r="G21" s="44" t="s">
        <v>9</v>
      </c>
      <c r="H21" s="45">
        <v>0</v>
      </c>
      <c r="I21" s="9">
        <f>F21*H21</f>
        <v>0</v>
      </c>
      <c r="J21" s="1"/>
    </row>
    <row r="22" spans="1:9" ht="12.75">
      <c r="A22" s="53"/>
      <c r="B22" s="14"/>
      <c r="C22" s="5" t="s">
        <v>39</v>
      </c>
      <c r="G22" s="8"/>
      <c r="H22" s="9"/>
      <c r="I22" s="9"/>
    </row>
    <row r="23" spans="1:9" ht="12.75">
      <c r="A23" s="53"/>
      <c r="B23" s="14"/>
      <c r="C23" s="43" t="s">
        <v>25</v>
      </c>
      <c r="F23" s="41">
        <v>0.05</v>
      </c>
      <c r="G23" s="44" t="s">
        <v>7</v>
      </c>
      <c r="H23" s="45">
        <v>10</v>
      </c>
      <c r="I23" s="9">
        <f aca="true" t="shared" si="0" ref="I23:I30">F23*H23</f>
        <v>0.5</v>
      </c>
    </row>
    <row r="24" spans="1:9" ht="12.75">
      <c r="A24" s="53"/>
      <c r="B24" s="14"/>
      <c r="C24" s="43" t="s">
        <v>26</v>
      </c>
      <c r="F24" s="45">
        <v>0.2</v>
      </c>
      <c r="G24" s="44" t="s">
        <v>7</v>
      </c>
      <c r="H24" s="45">
        <v>10</v>
      </c>
      <c r="I24" s="9">
        <f t="shared" si="0"/>
        <v>2</v>
      </c>
    </row>
    <row r="25" spans="1:9" ht="12.75">
      <c r="A25" s="53"/>
      <c r="B25" s="14"/>
      <c r="C25" s="43" t="s">
        <v>27</v>
      </c>
      <c r="F25" s="45">
        <v>0.1</v>
      </c>
      <c r="G25" s="44" t="s">
        <v>7</v>
      </c>
      <c r="H25" s="45">
        <v>10</v>
      </c>
      <c r="I25" s="9">
        <f t="shared" si="0"/>
        <v>1</v>
      </c>
    </row>
    <row r="26" spans="1:9" ht="12.75">
      <c r="A26" s="53"/>
      <c r="B26" s="14"/>
      <c r="C26" s="43" t="s">
        <v>28</v>
      </c>
      <c r="F26" s="45">
        <v>0.15</v>
      </c>
      <c r="G26" s="44" t="s">
        <v>7</v>
      </c>
      <c r="H26" s="45">
        <v>10</v>
      </c>
      <c r="I26" s="9">
        <f t="shared" si="0"/>
        <v>1.5</v>
      </c>
    </row>
    <row r="27" spans="1:9" ht="12.75">
      <c r="A27" s="53"/>
      <c r="B27" s="14"/>
      <c r="C27" s="43" t="s">
        <v>29</v>
      </c>
      <c r="F27" s="45">
        <v>0.25</v>
      </c>
      <c r="G27" s="44" t="s">
        <v>7</v>
      </c>
      <c r="H27" s="45">
        <v>10</v>
      </c>
      <c r="I27" s="9">
        <f t="shared" si="0"/>
        <v>2.5</v>
      </c>
    </row>
    <row r="28" spans="1:9" ht="12.75">
      <c r="A28" s="53"/>
      <c r="B28" s="14"/>
      <c r="C28" s="43" t="s">
        <v>30</v>
      </c>
      <c r="F28" s="45">
        <v>2</v>
      </c>
      <c r="G28" s="44" t="s">
        <v>7</v>
      </c>
      <c r="H28" s="45">
        <v>10</v>
      </c>
      <c r="I28" s="9">
        <f t="shared" si="0"/>
        <v>20</v>
      </c>
    </row>
    <row r="29" spans="1:9" ht="12.75">
      <c r="A29" s="53"/>
      <c r="B29" s="14"/>
      <c r="C29" s="43" t="s">
        <v>21</v>
      </c>
      <c r="F29" s="45">
        <v>0</v>
      </c>
      <c r="G29" s="44" t="s">
        <v>7</v>
      </c>
      <c r="H29" s="45">
        <v>0</v>
      </c>
      <c r="I29" s="9">
        <f t="shared" si="0"/>
        <v>0</v>
      </c>
    </row>
    <row r="30" spans="1:10" ht="12.75">
      <c r="A30" s="53"/>
      <c r="B30" s="14"/>
      <c r="C30" s="5" t="s">
        <v>6</v>
      </c>
      <c r="F30" s="9">
        <f>SUM(I18:I28)</f>
        <v>48.849999999999994</v>
      </c>
      <c r="G30" s="44" t="s">
        <v>8</v>
      </c>
      <c r="H30" s="46">
        <v>0.035</v>
      </c>
      <c r="I30" s="10">
        <f t="shared" si="0"/>
        <v>1.7097499999999999</v>
      </c>
      <c r="J30" s="1"/>
    </row>
    <row r="31" spans="1:10" ht="12.75">
      <c r="A31" s="53"/>
      <c r="B31" s="14"/>
      <c r="C31" s="37" t="s">
        <v>40</v>
      </c>
      <c r="G31" s="8"/>
      <c r="H31" s="9"/>
      <c r="I31" s="51">
        <f>SUM(I18:I30)</f>
        <v>50.559749999999994</v>
      </c>
      <c r="J31" s="1"/>
    </row>
    <row r="32" spans="1:9" ht="12.75">
      <c r="A32" s="53"/>
      <c r="B32" s="14"/>
      <c r="G32" s="8"/>
      <c r="H32" s="9"/>
      <c r="I32" s="9"/>
    </row>
    <row r="33" spans="1:9" ht="12.75">
      <c r="A33" s="53"/>
      <c r="B33" s="14"/>
      <c r="C33" s="13" t="s">
        <v>41</v>
      </c>
      <c r="F33" s="38" t="s">
        <v>0</v>
      </c>
      <c r="G33" s="38" t="s">
        <v>1</v>
      </c>
      <c r="H33" s="39" t="s">
        <v>2</v>
      </c>
      <c r="I33" s="38" t="s">
        <v>3</v>
      </c>
    </row>
    <row r="34" spans="1:9" ht="12.75">
      <c r="A34" s="53"/>
      <c r="B34" s="14"/>
      <c r="C34" s="5" t="s">
        <v>10</v>
      </c>
      <c r="F34" s="35">
        <f>F13</f>
        <v>120</v>
      </c>
      <c r="G34" s="47" t="s">
        <v>11</v>
      </c>
      <c r="H34" s="45">
        <v>0.03</v>
      </c>
      <c r="I34" s="7">
        <f>F34*H34</f>
        <v>3.5999999999999996</v>
      </c>
    </row>
    <row r="35" spans="1:9" ht="12.75">
      <c r="A35" s="53"/>
      <c r="B35" s="14"/>
      <c r="C35" s="5" t="s">
        <v>5</v>
      </c>
      <c r="G35" s="8"/>
      <c r="H35" s="9"/>
      <c r="I35" s="9"/>
    </row>
    <row r="36" spans="1:9" ht="12.75">
      <c r="A36" s="53"/>
      <c r="B36" s="14"/>
      <c r="C36" s="43" t="s">
        <v>32</v>
      </c>
      <c r="F36" s="45">
        <v>15</v>
      </c>
      <c r="G36" s="44" t="s">
        <v>7</v>
      </c>
      <c r="H36" s="45">
        <v>10</v>
      </c>
      <c r="I36" s="11">
        <f>F36*H36</f>
        <v>150</v>
      </c>
    </row>
    <row r="37" spans="1:9" ht="12.75">
      <c r="A37" s="53"/>
      <c r="B37" s="14"/>
      <c r="C37" s="43" t="s">
        <v>31</v>
      </c>
      <c r="F37" s="45">
        <v>0.5</v>
      </c>
      <c r="G37" s="44" t="s">
        <v>7</v>
      </c>
      <c r="H37" s="45">
        <v>10</v>
      </c>
      <c r="I37" s="11">
        <f>F37*H37</f>
        <v>5</v>
      </c>
    </row>
    <row r="38" spans="1:10" ht="12.75">
      <c r="A38" s="53"/>
      <c r="B38" s="14"/>
      <c r="C38" s="43" t="s">
        <v>21</v>
      </c>
      <c r="F38" s="45">
        <v>0</v>
      </c>
      <c r="G38" s="44" t="s">
        <v>7</v>
      </c>
      <c r="H38" s="45">
        <v>0</v>
      </c>
      <c r="I38" s="12">
        <f>F38*H38</f>
        <v>0</v>
      </c>
      <c r="J38" s="1"/>
    </row>
    <row r="39" spans="1:9" ht="12.75">
      <c r="A39" s="53"/>
      <c r="B39" s="14"/>
      <c r="C39" s="37" t="s">
        <v>47</v>
      </c>
      <c r="G39" s="8"/>
      <c r="H39" s="9"/>
      <c r="I39" s="51">
        <f>SUM(I34:I38)</f>
        <v>158.6</v>
      </c>
    </row>
    <row r="40" spans="1:9" ht="12.75">
      <c r="A40" s="53"/>
      <c r="B40" s="14"/>
      <c r="G40" s="8"/>
      <c r="H40" s="9"/>
      <c r="I40" s="7"/>
    </row>
    <row r="41" spans="1:9" ht="12.75">
      <c r="A41" s="53"/>
      <c r="B41" s="14"/>
      <c r="C41" s="13" t="s">
        <v>42</v>
      </c>
      <c r="G41" s="8"/>
      <c r="H41" s="9"/>
      <c r="I41" s="9"/>
    </row>
    <row r="42" spans="1:9" ht="12.75">
      <c r="A42" s="53"/>
      <c r="B42" s="14"/>
      <c r="C42" s="5" t="s">
        <v>51</v>
      </c>
      <c r="G42" s="8"/>
      <c r="H42" s="9"/>
      <c r="I42" s="7">
        <f>I31+I39</f>
        <v>209.15974999999997</v>
      </c>
    </row>
    <row r="43" spans="1:9" ht="12.75">
      <c r="A43" s="53"/>
      <c r="B43" s="14"/>
      <c r="C43" s="5" t="s">
        <v>52</v>
      </c>
      <c r="G43" s="8"/>
      <c r="H43" s="9"/>
      <c r="I43" s="9">
        <f>IF(F13&gt;0,I42/F13,0)</f>
        <v>1.7429979166666665</v>
      </c>
    </row>
    <row r="44" spans="1:9" ht="12.75">
      <c r="A44" s="53"/>
      <c r="B44" s="14"/>
      <c r="G44" s="8"/>
      <c r="I44" s="9"/>
    </row>
    <row r="45" spans="1:10" ht="12.75">
      <c r="A45" s="53"/>
      <c r="B45" s="14"/>
      <c r="C45" s="13" t="s">
        <v>43</v>
      </c>
      <c r="G45" s="8"/>
      <c r="I45" s="9"/>
      <c r="J45" s="3"/>
    </row>
    <row r="46" spans="1:10" ht="12.75">
      <c r="A46" s="53"/>
      <c r="B46" s="14"/>
      <c r="C46" s="43" t="s">
        <v>33</v>
      </c>
      <c r="G46" s="8"/>
      <c r="I46" s="48">
        <v>1.14</v>
      </c>
      <c r="J46" s="1"/>
    </row>
    <row r="47" spans="1:10" ht="12.75">
      <c r="A47" s="53"/>
      <c r="B47" s="14"/>
      <c r="C47" s="43" t="s">
        <v>34</v>
      </c>
      <c r="G47" s="8"/>
      <c r="I47" s="45">
        <v>7.14</v>
      </c>
      <c r="J47" s="1"/>
    </row>
    <row r="48" spans="1:10" ht="12.75">
      <c r="A48" s="53"/>
      <c r="B48" s="14"/>
      <c r="C48" s="43" t="s">
        <v>35</v>
      </c>
      <c r="G48" s="8"/>
      <c r="I48" s="49">
        <v>2.29</v>
      </c>
      <c r="J48" s="1"/>
    </row>
    <row r="49" spans="1:10" ht="12.75">
      <c r="A49" s="53"/>
      <c r="B49" s="14"/>
      <c r="C49" s="50" t="s">
        <v>47</v>
      </c>
      <c r="G49" s="8"/>
      <c r="I49" s="51">
        <f>SUM(I46:I48)</f>
        <v>10.57</v>
      </c>
      <c r="J49" s="1"/>
    </row>
    <row r="50" spans="7:10" ht="12.75">
      <c r="G50" s="8"/>
      <c r="I50" s="9"/>
      <c r="J50" s="1"/>
    </row>
    <row r="51" spans="3:10" ht="12.75">
      <c r="C51" s="13" t="s">
        <v>44</v>
      </c>
      <c r="G51" s="8"/>
      <c r="I51" s="9"/>
      <c r="J51" s="1"/>
    </row>
    <row r="52" spans="3:9" ht="12.75">
      <c r="C52" s="5" t="s">
        <v>51</v>
      </c>
      <c r="G52" s="8"/>
      <c r="I52" s="7">
        <f>I42+I49</f>
        <v>219.72974999999997</v>
      </c>
    </row>
    <row r="53" spans="3:9" ht="12.75">
      <c r="C53" s="5" t="str">
        <f>C43</f>
        <v>   Per lb</v>
      </c>
      <c r="G53" s="8"/>
      <c r="I53" s="9">
        <f>IF(F13&gt;0,I52/F13,0)</f>
        <v>1.8310812499999998</v>
      </c>
    </row>
    <row r="54" ht="12.75">
      <c r="I54" s="9"/>
    </row>
    <row r="55" spans="3:9" ht="12.75">
      <c r="C55" s="13" t="s">
        <v>45</v>
      </c>
      <c r="I55" s="51">
        <f>I14-I42</f>
        <v>150.84025000000003</v>
      </c>
    </row>
    <row r="56" ht="5.25" customHeight="1">
      <c r="I56" s="52"/>
    </row>
    <row r="57" spans="3:9" ht="12.75">
      <c r="C57" s="13" t="s">
        <v>46</v>
      </c>
      <c r="I57" s="51">
        <f>I14-I52</f>
        <v>140.27025000000003</v>
      </c>
    </row>
    <row r="58" ht="12.75">
      <c r="I58" s="9"/>
    </row>
    <row r="59" ht="12.75">
      <c r="I59" s="9"/>
    </row>
    <row r="60" spans="1:9" s="26" customFormat="1" ht="12.75">
      <c r="A60" s="56"/>
      <c r="B60" s="16"/>
      <c r="C60" s="22" t="s">
        <v>14</v>
      </c>
      <c r="D60" s="23"/>
      <c r="E60" s="24"/>
      <c r="F60" s="25"/>
      <c r="G60" s="25"/>
      <c r="H60" s="25"/>
      <c r="I60" s="25"/>
    </row>
    <row r="61" spans="1:9" s="26" customFormat="1" ht="12.75">
      <c r="A61" s="56"/>
      <c r="B61" s="16"/>
      <c r="C61" s="27" t="s">
        <v>15</v>
      </c>
      <c r="D61" s="28"/>
      <c r="E61" s="28"/>
      <c r="G61" s="28"/>
      <c r="H61" s="28"/>
      <c r="I61" s="28"/>
    </row>
    <row r="62" spans="1:9" s="26" customFormat="1" ht="12.75">
      <c r="A62" s="56"/>
      <c r="B62" s="16"/>
      <c r="C62" s="29" t="s">
        <v>16</v>
      </c>
      <c r="G62" s="28"/>
      <c r="H62" s="28"/>
      <c r="I62" s="28"/>
    </row>
    <row r="63" spans="1:9" ht="12.75">
      <c r="A63" s="53"/>
      <c r="B63" s="14"/>
      <c r="C63" s="36">
        <f ca="1">TODAY()</f>
        <v>38953</v>
      </c>
      <c r="D63" s="36"/>
      <c r="E63" s="30"/>
      <c r="F63" s="30"/>
      <c r="G63" s="30"/>
      <c r="H63" s="31"/>
      <c r="I63" s="30"/>
    </row>
    <row r="64" spans="1:3" ht="15.75">
      <c r="A64" s="57"/>
      <c r="B64" s="17"/>
      <c r="C64" t="s">
        <v>17</v>
      </c>
    </row>
    <row r="65" spans="1:3" ht="15.75">
      <c r="A65" s="57"/>
      <c r="B65" s="17"/>
      <c r="C65" t="s">
        <v>17</v>
      </c>
    </row>
    <row r="66" spans="1:2" ht="15.75">
      <c r="A66" s="57"/>
      <c r="B66" s="17"/>
    </row>
    <row r="67" spans="1:11" ht="15.75">
      <c r="A67" s="57"/>
      <c r="B67" s="17"/>
      <c r="C67" s="32" t="s">
        <v>18</v>
      </c>
      <c r="D67" s="33"/>
      <c r="E67" s="33"/>
      <c r="F67" s="33"/>
      <c r="G67" s="33"/>
      <c r="H67" s="33"/>
      <c r="I67" s="33"/>
      <c r="J67" s="33"/>
      <c r="K67" s="33"/>
    </row>
    <row r="68" spans="1:11" ht="21.75" customHeight="1">
      <c r="A68" s="57"/>
      <c r="B68" s="17"/>
      <c r="C68" s="61" t="s">
        <v>19</v>
      </c>
      <c r="D68" s="61"/>
      <c r="E68" s="61"/>
      <c r="F68" s="61"/>
      <c r="G68" s="61"/>
      <c r="H68" s="61"/>
      <c r="I68" s="61"/>
      <c r="J68" s="34"/>
      <c r="K68" s="34"/>
    </row>
    <row r="69" spans="1:11" ht="21.75" customHeight="1">
      <c r="A69" s="57"/>
      <c r="B69" s="17"/>
      <c r="C69" s="61"/>
      <c r="D69" s="61"/>
      <c r="E69" s="61"/>
      <c r="F69" s="61"/>
      <c r="G69" s="61"/>
      <c r="H69" s="61"/>
      <c r="I69" s="61"/>
      <c r="J69" s="34"/>
      <c r="K69" s="34"/>
    </row>
    <row r="70" spans="1:11" ht="18" customHeight="1">
      <c r="A70" s="57"/>
      <c r="B70" s="17"/>
      <c r="C70" s="61" t="s">
        <v>20</v>
      </c>
      <c r="D70" s="61"/>
      <c r="E70" s="61"/>
      <c r="F70" s="61"/>
      <c r="G70" s="61"/>
      <c r="H70" s="61"/>
      <c r="I70" s="61"/>
      <c r="J70" s="34"/>
      <c r="K70" s="34"/>
    </row>
    <row r="71" spans="3:9" ht="12.75">
      <c r="C71" s="1"/>
      <c r="I71" s="9"/>
    </row>
    <row r="72" spans="3:9" ht="12.75">
      <c r="C72" s="1"/>
      <c r="I72" s="9"/>
    </row>
    <row r="73" spans="3:9" ht="12.75">
      <c r="C73" s="1"/>
      <c r="I73" s="9"/>
    </row>
    <row r="74" spans="3:9" ht="12.75">
      <c r="C74" s="1"/>
      <c r="I74" s="9"/>
    </row>
    <row r="75" spans="3:9" ht="12.75">
      <c r="C75" s="1"/>
      <c r="I75" s="9"/>
    </row>
    <row r="76" spans="3:9" ht="12.75">
      <c r="C76" s="1"/>
      <c r="I76" s="9"/>
    </row>
    <row r="77" ht="12.75">
      <c r="I77" s="9"/>
    </row>
    <row r="78" spans="3:9" ht="12.75">
      <c r="C78" s="1"/>
      <c r="I78" s="9"/>
    </row>
    <row r="79" spans="3:9" ht="12.75">
      <c r="C79" s="1"/>
      <c r="I79" s="9"/>
    </row>
    <row r="80" spans="3:9" ht="12.75">
      <c r="C80" s="1"/>
      <c r="I80" s="9"/>
    </row>
    <row r="81" spans="3:9" ht="12.75">
      <c r="C81" s="1"/>
      <c r="I81" s="9"/>
    </row>
    <row r="82" ht="12.75">
      <c r="I82" s="9"/>
    </row>
    <row r="83" ht="12.75">
      <c r="I83" s="9"/>
    </row>
    <row r="84" ht="12.75">
      <c r="I84" s="9"/>
    </row>
    <row r="85" ht="12.75">
      <c r="I85" s="9"/>
    </row>
    <row r="86" ht="12.75">
      <c r="I86" s="9"/>
    </row>
    <row r="87" ht="12.75">
      <c r="I87" s="9"/>
    </row>
    <row r="88" ht="12.75">
      <c r="I88" s="9"/>
    </row>
    <row r="89" ht="12.75">
      <c r="I89" s="9"/>
    </row>
    <row r="90" ht="12.75">
      <c r="I90" s="9"/>
    </row>
    <row r="91" ht="12.75">
      <c r="I91" s="9"/>
    </row>
    <row r="92" ht="12.75">
      <c r="I92" s="9"/>
    </row>
    <row r="93" ht="12.75">
      <c r="I93" s="9"/>
    </row>
    <row r="94" ht="12.75">
      <c r="I94" s="9"/>
    </row>
    <row r="95" ht="12.75">
      <c r="I95" s="9"/>
    </row>
    <row r="96" ht="12.75">
      <c r="I96" s="9"/>
    </row>
    <row r="97" ht="12.75">
      <c r="I97" s="9"/>
    </row>
    <row r="98" ht="12.75">
      <c r="I98" s="9"/>
    </row>
    <row r="99" ht="12.75">
      <c r="I99" s="9"/>
    </row>
    <row r="100" ht="12.75">
      <c r="I100" s="9"/>
    </row>
    <row r="101" ht="12.75">
      <c r="I101" s="9"/>
    </row>
    <row r="102" ht="12.75">
      <c r="I102" s="9"/>
    </row>
    <row r="103" ht="12.75">
      <c r="I103" s="9"/>
    </row>
    <row r="104" ht="12.75">
      <c r="I104" s="9"/>
    </row>
    <row r="105" spans="1:9" ht="12.75">
      <c r="A105" s="56"/>
      <c r="B105" s="16"/>
      <c r="I105" s="9"/>
    </row>
    <row r="106" spans="1:9" ht="12.75">
      <c r="A106" s="56"/>
      <c r="B106" s="16"/>
      <c r="I106" s="9"/>
    </row>
    <row r="107" spans="1:9" ht="12.75">
      <c r="A107" s="56"/>
      <c r="B107" s="16"/>
      <c r="I107" s="9"/>
    </row>
    <row r="108" spans="1:9" ht="12.75">
      <c r="A108" s="53"/>
      <c r="B108" s="14"/>
      <c r="I108" s="9"/>
    </row>
    <row r="109" spans="1:9" ht="15.75">
      <c r="A109" s="57"/>
      <c r="B109" s="17"/>
      <c r="I109" s="9"/>
    </row>
    <row r="110" spans="1:9" ht="15.75">
      <c r="A110" s="57"/>
      <c r="B110" s="17"/>
      <c r="I110" s="9"/>
    </row>
    <row r="111" spans="1:9" ht="15.75">
      <c r="A111" s="57"/>
      <c r="B111" s="17"/>
      <c r="I111" s="9"/>
    </row>
    <row r="112" spans="1:9" ht="15.75">
      <c r="A112" s="57"/>
      <c r="B112" s="17"/>
      <c r="I112" s="9"/>
    </row>
    <row r="113" spans="1:9" ht="15.75">
      <c r="A113" s="57"/>
      <c r="B113" s="17"/>
      <c r="I113" s="9"/>
    </row>
    <row r="114" spans="1:9" ht="15.75">
      <c r="A114" s="57"/>
      <c r="B114" s="17"/>
      <c r="I114" s="9"/>
    </row>
    <row r="115" spans="1:9" ht="15.75">
      <c r="A115" s="57"/>
      <c r="B115" s="17"/>
      <c r="I115" s="9"/>
    </row>
    <row r="116" ht="12.75">
      <c r="I116" s="9"/>
    </row>
    <row r="117" ht="12.75">
      <c r="I117" s="9"/>
    </row>
    <row r="118" ht="12.75">
      <c r="I118" s="9"/>
    </row>
    <row r="119" ht="12.75">
      <c r="I119" s="9"/>
    </row>
    <row r="120" ht="12.75">
      <c r="I120" s="9"/>
    </row>
    <row r="121" ht="12.75">
      <c r="I121" s="9"/>
    </row>
    <row r="122" ht="12.75">
      <c r="I122" s="9"/>
    </row>
    <row r="123" ht="12.75">
      <c r="I123" s="9"/>
    </row>
    <row r="124" ht="12.75">
      <c r="I124" s="9"/>
    </row>
    <row r="125" ht="12.75">
      <c r="I125" s="9"/>
    </row>
    <row r="126" ht="12.75">
      <c r="I126" s="9"/>
    </row>
    <row r="127" ht="12.75">
      <c r="I127" s="9"/>
    </row>
    <row r="128" ht="12.75">
      <c r="I128" s="9"/>
    </row>
    <row r="129" ht="12.75">
      <c r="I129" s="9"/>
    </row>
    <row r="130" ht="12.75">
      <c r="I130" s="9"/>
    </row>
    <row r="131" ht="12.75">
      <c r="I131" s="9"/>
    </row>
    <row r="132" ht="12.75">
      <c r="I132" s="9"/>
    </row>
    <row r="133" ht="12.75">
      <c r="I133" s="9"/>
    </row>
    <row r="134" ht="12.75">
      <c r="I134" s="9"/>
    </row>
    <row r="135" ht="12.75">
      <c r="I135" s="9"/>
    </row>
    <row r="136" ht="12.75">
      <c r="I136" s="9"/>
    </row>
    <row r="137" ht="12.75">
      <c r="I137" s="9"/>
    </row>
    <row r="138" ht="12.75">
      <c r="I138" s="9"/>
    </row>
    <row r="139" ht="12.75">
      <c r="I139" s="9"/>
    </row>
    <row r="140" ht="12.75">
      <c r="I140" s="9"/>
    </row>
    <row r="141" ht="12.75">
      <c r="I141" s="9"/>
    </row>
    <row r="142" ht="12.75">
      <c r="I142" s="9"/>
    </row>
    <row r="143" ht="12.75">
      <c r="I143" s="9"/>
    </row>
    <row r="144" ht="12.75">
      <c r="I144" s="9"/>
    </row>
    <row r="145" ht="12.75">
      <c r="I145" s="9"/>
    </row>
    <row r="146" ht="12.75">
      <c r="I146" s="9"/>
    </row>
    <row r="147" ht="12.75">
      <c r="I147" s="9"/>
    </row>
    <row r="148" ht="12.75">
      <c r="I148" s="9"/>
    </row>
    <row r="149" ht="12.75">
      <c r="I149" s="9"/>
    </row>
    <row r="150" ht="12.75">
      <c r="I150" s="9"/>
    </row>
    <row r="151" ht="12.75">
      <c r="I151" s="9"/>
    </row>
    <row r="152" ht="12.75">
      <c r="I152" s="9"/>
    </row>
    <row r="153" ht="12.75">
      <c r="I153" s="9"/>
    </row>
    <row r="154" ht="12.75">
      <c r="I154" s="9"/>
    </row>
  </sheetData>
  <sheetProtection/>
  <mergeCells count="7">
    <mergeCell ref="H3:J3"/>
    <mergeCell ref="C70:I70"/>
    <mergeCell ref="C5:E5"/>
    <mergeCell ref="C68:I69"/>
    <mergeCell ref="C8:E8"/>
    <mergeCell ref="C9:E9"/>
    <mergeCell ref="C10:E10"/>
  </mergeCells>
  <hyperlinks>
    <hyperlink ref="C61" r:id="rId1" display="Author: Craig Chase"/>
  </hyperlinks>
  <printOptions/>
  <pageMargins left="0.75" right="0.75" top="0.75" bottom="0.75" header="0.5" footer="0.5"/>
  <pageSetup fitToHeight="1" fitToWidth="1" horizontalDpi="300" verticalDpi="300" orientation="portrait" scale="7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154"/>
  <sheetViews>
    <sheetView showGridLines="0" tabSelected="1" workbookViewId="0" topLeftCell="A1">
      <selection activeCell="C5" sqref="C5:E5"/>
    </sheetView>
  </sheetViews>
  <sheetFormatPr defaultColWidth="9.00390625" defaultRowHeight="15.75"/>
  <cols>
    <col min="1" max="1" width="1.4921875" style="55" customWidth="1"/>
    <col min="2" max="2" width="1.4921875" style="5" customWidth="1"/>
    <col min="3" max="3" width="21.00390625" style="5" customWidth="1"/>
    <col min="4" max="4" width="0.875" style="5" customWidth="1"/>
    <col min="5" max="6" width="9.00390625" style="5" customWidth="1"/>
    <col min="7" max="7" width="6.375" style="5" customWidth="1"/>
    <col min="8" max="8" width="9.00390625" style="5" customWidth="1"/>
    <col min="9" max="9" width="10.75390625" style="5" customWidth="1"/>
    <col min="10" max="10" width="12.875" style="5" customWidth="1"/>
    <col min="11" max="11" width="9.125" style="5" customWidth="1"/>
    <col min="12" max="16384" width="9.00390625" style="5" customWidth="1"/>
  </cols>
  <sheetData>
    <row r="1" s="58" customFormat="1" ht="18.75" thickBot="1">
      <c r="C1" s="58" t="s">
        <v>48</v>
      </c>
    </row>
    <row r="2" spans="1:4" ht="15.75" thickTop="1">
      <c r="A2" s="53"/>
      <c r="B2" s="14"/>
      <c r="C2" s="18" t="s">
        <v>53</v>
      </c>
      <c r="D2" s="13"/>
    </row>
    <row r="3" spans="1:11" ht="15.75">
      <c r="A3" s="53"/>
      <c r="B3" s="14"/>
      <c r="C3" s="59" t="s">
        <v>54</v>
      </c>
      <c r="D3" s="59"/>
      <c r="E3" s="59"/>
      <c r="F3" s="59"/>
      <c r="G3" s="59"/>
      <c r="H3" s="68" t="s">
        <v>56</v>
      </c>
      <c r="I3" s="68"/>
      <c r="J3" s="68"/>
      <c r="K3" s="19"/>
    </row>
    <row r="4" spans="1:2" ht="12.75">
      <c r="A4" s="53"/>
      <c r="B4" s="14"/>
    </row>
    <row r="5" spans="1:5" s="20" customFormat="1" ht="12">
      <c r="A5" s="54"/>
      <c r="B5" s="15"/>
      <c r="C5" s="62" t="s">
        <v>13</v>
      </c>
      <c r="D5" s="63"/>
      <c r="E5" s="64"/>
    </row>
    <row r="6" spans="1:5" s="20" customFormat="1" ht="12">
      <c r="A6" s="54"/>
      <c r="B6" s="15"/>
      <c r="C6" s="21"/>
      <c r="D6" s="21"/>
      <c r="E6" s="21"/>
    </row>
    <row r="7" spans="1:5" s="20" customFormat="1" ht="12">
      <c r="A7" s="54"/>
      <c r="B7" s="15"/>
      <c r="C7" s="21" t="s">
        <v>49</v>
      </c>
      <c r="D7" s="21"/>
      <c r="E7" s="21"/>
    </row>
    <row r="8" spans="1:5" ht="12.75">
      <c r="A8" s="53"/>
      <c r="B8" s="14"/>
      <c r="C8" s="65"/>
      <c r="D8" s="66"/>
      <c r="E8" s="67"/>
    </row>
    <row r="9" spans="1:5" ht="12.75">
      <c r="A9" s="53"/>
      <c r="B9" s="14"/>
      <c r="C9" s="65"/>
      <c r="D9" s="66"/>
      <c r="E9" s="67"/>
    </row>
    <row r="10" spans="1:5" ht="12.75">
      <c r="A10" s="53"/>
      <c r="B10" s="14"/>
      <c r="C10" s="65"/>
      <c r="D10" s="66"/>
      <c r="E10" s="67"/>
    </row>
    <row r="11" spans="1:10" ht="12.75">
      <c r="A11" s="53"/>
      <c r="B11" s="14"/>
      <c r="C11" s="4"/>
      <c r="D11" s="4"/>
      <c r="E11" s="4"/>
      <c r="F11" s="40" t="s">
        <v>0</v>
      </c>
      <c r="G11" s="40" t="s">
        <v>1</v>
      </c>
      <c r="H11" s="40" t="s">
        <v>2</v>
      </c>
      <c r="I11" s="40" t="s">
        <v>3</v>
      </c>
      <c r="J11" s="1"/>
    </row>
    <row r="12" spans="1:11" ht="12.75">
      <c r="A12" s="53"/>
      <c r="B12" s="14"/>
      <c r="C12" s="13" t="s">
        <v>36</v>
      </c>
      <c r="J12" s="1"/>
      <c r="K12" s="1"/>
    </row>
    <row r="13" spans="1:10" ht="12.75">
      <c r="A13" s="53"/>
      <c r="B13" s="14"/>
      <c r="C13" s="5" t="s">
        <v>12</v>
      </c>
      <c r="F13" s="41"/>
      <c r="G13" s="42" t="s">
        <v>9</v>
      </c>
      <c r="H13" s="41"/>
      <c r="I13" s="6">
        <f>F13*H13</f>
        <v>0</v>
      </c>
      <c r="J13" s="2"/>
    </row>
    <row r="14" spans="1:9" ht="12.75">
      <c r="A14" s="54"/>
      <c r="B14" s="15"/>
      <c r="C14" s="37" t="s">
        <v>37</v>
      </c>
      <c r="I14" s="51">
        <f>I13</f>
        <v>0</v>
      </c>
    </row>
    <row r="15" spans="1:2" ht="12.75">
      <c r="A15" s="54"/>
      <c r="B15" s="15"/>
    </row>
    <row r="16" spans="1:3" ht="12.75">
      <c r="A16" s="53"/>
      <c r="B16" s="14"/>
      <c r="C16" s="13" t="s">
        <v>38</v>
      </c>
    </row>
    <row r="17" spans="1:9" ht="12.75">
      <c r="A17" s="53"/>
      <c r="B17" s="14"/>
      <c r="C17" s="5" t="s">
        <v>4</v>
      </c>
      <c r="G17" s="8"/>
      <c r="H17" s="9"/>
      <c r="I17" s="9"/>
    </row>
    <row r="18" spans="1:9" ht="12.75">
      <c r="A18" s="53"/>
      <c r="B18" s="14"/>
      <c r="C18" s="43" t="s">
        <v>22</v>
      </c>
      <c r="F18" s="41"/>
      <c r="G18" s="44" t="s">
        <v>9</v>
      </c>
      <c r="H18" s="45"/>
      <c r="I18" s="7">
        <f>F18*H18</f>
        <v>0</v>
      </c>
    </row>
    <row r="19" spans="1:10" ht="12.75">
      <c r="A19" s="53"/>
      <c r="B19" s="14"/>
      <c r="C19" s="43" t="s">
        <v>23</v>
      </c>
      <c r="F19" s="41"/>
      <c r="G19" s="44" t="s">
        <v>9</v>
      </c>
      <c r="H19" s="45"/>
      <c r="I19" s="9">
        <f>F19*H19</f>
        <v>0</v>
      </c>
      <c r="J19" s="1"/>
    </row>
    <row r="20" spans="1:10" ht="12.75">
      <c r="A20" s="53"/>
      <c r="B20" s="14"/>
      <c r="C20" s="43" t="s">
        <v>24</v>
      </c>
      <c r="F20" s="41"/>
      <c r="G20" s="44" t="s">
        <v>9</v>
      </c>
      <c r="H20" s="45"/>
      <c r="I20" s="9">
        <f>F20*H20</f>
        <v>0</v>
      </c>
      <c r="J20" s="1"/>
    </row>
    <row r="21" spans="1:10" ht="12.75">
      <c r="A21" s="53"/>
      <c r="B21" s="14"/>
      <c r="C21" s="43" t="s">
        <v>21</v>
      </c>
      <c r="F21" s="41"/>
      <c r="G21" s="44" t="s">
        <v>9</v>
      </c>
      <c r="H21" s="45"/>
      <c r="I21" s="9">
        <f>F21*H21</f>
        <v>0</v>
      </c>
      <c r="J21" s="1"/>
    </row>
    <row r="22" spans="1:9" ht="12.75">
      <c r="A22" s="53"/>
      <c r="B22" s="14"/>
      <c r="C22" s="5" t="s">
        <v>39</v>
      </c>
      <c r="G22" s="8"/>
      <c r="H22" s="9"/>
      <c r="I22" s="9"/>
    </row>
    <row r="23" spans="1:9" ht="12.75">
      <c r="A23" s="53"/>
      <c r="B23" s="14"/>
      <c r="C23" s="43" t="s">
        <v>25</v>
      </c>
      <c r="F23" s="41"/>
      <c r="G23" s="44" t="s">
        <v>7</v>
      </c>
      <c r="H23" s="45"/>
      <c r="I23" s="9">
        <f aca="true" t="shared" si="0" ref="I23:I30">F23*H23</f>
        <v>0</v>
      </c>
    </row>
    <row r="24" spans="1:9" ht="12.75">
      <c r="A24" s="53"/>
      <c r="B24" s="14"/>
      <c r="C24" s="43" t="s">
        <v>26</v>
      </c>
      <c r="F24" s="45"/>
      <c r="G24" s="44" t="s">
        <v>7</v>
      </c>
      <c r="H24" s="45"/>
      <c r="I24" s="9">
        <f t="shared" si="0"/>
        <v>0</v>
      </c>
    </row>
    <row r="25" spans="1:9" ht="12.75">
      <c r="A25" s="53"/>
      <c r="B25" s="14"/>
      <c r="C25" s="43" t="s">
        <v>27</v>
      </c>
      <c r="F25" s="45"/>
      <c r="G25" s="44" t="s">
        <v>7</v>
      </c>
      <c r="H25" s="45"/>
      <c r="I25" s="9">
        <f t="shared" si="0"/>
        <v>0</v>
      </c>
    </row>
    <row r="26" spans="1:9" ht="12.75">
      <c r="A26" s="53"/>
      <c r="B26" s="14"/>
      <c r="C26" s="43" t="s">
        <v>28</v>
      </c>
      <c r="F26" s="45"/>
      <c r="G26" s="44" t="s">
        <v>7</v>
      </c>
      <c r="H26" s="45"/>
      <c r="I26" s="9">
        <f t="shared" si="0"/>
        <v>0</v>
      </c>
    </row>
    <row r="27" spans="1:9" ht="12.75">
      <c r="A27" s="53"/>
      <c r="B27" s="14"/>
      <c r="C27" s="43" t="s">
        <v>29</v>
      </c>
      <c r="F27" s="45"/>
      <c r="G27" s="44" t="s">
        <v>7</v>
      </c>
      <c r="H27" s="45"/>
      <c r="I27" s="9">
        <f t="shared" si="0"/>
        <v>0</v>
      </c>
    </row>
    <row r="28" spans="1:9" ht="12.75">
      <c r="A28" s="53"/>
      <c r="B28" s="14"/>
      <c r="C28" s="43" t="s">
        <v>30</v>
      </c>
      <c r="F28" s="45"/>
      <c r="G28" s="44" t="s">
        <v>7</v>
      </c>
      <c r="H28" s="45"/>
      <c r="I28" s="9">
        <f t="shared" si="0"/>
        <v>0</v>
      </c>
    </row>
    <row r="29" spans="1:9" ht="12.75">
      <c r="A29" s="53"/>
      <c r="B29" s="14"/>
      <c r="C29" s="43" t="s">
        <v>21</v>
      </c>
      <c r="F29" s="45"/>
      <c r="G29" s="44" t="s">
        <v>7</v>
      </c>
      <c r="H29" s="45"/>
      <c r="I29" s="9">
        <f t="shared" si="0"/>
        <v>0</v>
      </c>
    </row>
    <row r="30" spans="1:10" ht="12.75">
      <c r="A30" s="53"/>
      <c r="B30" s="14"/>
      <c r="C30" s="5" t="s">
        <v>6</v>
      </c>
      <c r="F30" s="9">
        <f>SUM(I18:I28)</f>
        <v>0</v>
      </c>
      <c r="G30" s="44" t="s">
        <v>8</v>
      </c>
      <c r="H30" s="46"/>
      <c r="I30" s="10">
        <f t="shared" si="0"/>
        <v>0</v>
      </c>
      <c r="J30" s="1"/>
    </row>
    <row r="31" spans="1:10" ht="12.75">
      <c r="A31" s="53"/>
      <c r="B31" s="14"/>
      <c r="C31" s="37" t="s">
        <v>40</v>
      </c>
      <c r="G31" s="8"/>
      <c r="H31" s="9"/>
      <c r="I31" s="51">
        <f>SUM(I18:I30)</f>
        <v>0</v>
      </c>
      <c r="J31" s="1"/>
    </row>
    <row r="32" spans="1:9" ht="12.75">
      <c r="A32" s="53"/>
      <c r="B32" s="14"/>
      <c r="G32" s="8"/>
      <c r="H32" s="9"/>
      <c r="I32" s="9"/>
    </row>
    <row r="33" spans="1:9" ht="12.75">
      <c r="A33" s="53"/>
      <c r="B33" s="14"/>
      <c r="C33" s="13" t="s">
        <v>41</v>
      </c>
      <c r="F33" s="38" t="s">
        <v>0</v>
      </c>
      <c r="G33" s="38" t="s">
        <v>1</v>
      </c>
      <c r="H33" s="39" t="s">
        <v>2</v>
      </c>
      <c r="I33" s="38" t="s">
        <v>3</v>
      </c>
    </row>
    <row r="34" spans="1:9" ht="12.75">
      <c r="A34" s="53"/>
      <c r="B34" s="14"/>
      <c r="C34" s="5" t="s">
        <v>10</v>
      </c>
      <c r="F34" s="35">
        <f>F13</f>
        <v>0</v>
      </c>
      <c r="G34" s="47" t="s">
        <v>11</v>
      </c>
      <c r="H34" s="45"/>
      <c r="I34" s="7">
        <f>F34*H34</f>
        <v>0</v>
      </c>
    </row>
    <row r="35" spans="1:9" ht="12.75">
      <c r="A35" s="53"/>
      <c r="B35" s="14"/>
      <c r="C35" s="5" t="s">
        <v>5</v>
      </c>
      <c r="G35" s="8"/>
      <c r="H35" s="9"/>
      <c r="I35" s="9"/>
    </row>
    <row r="36" spans="1:9" ht="12.75">
      <c r="A36" s="53"/>
      <c r="B36" s="14"/>
      <c r="C36" s="43" t="s">
        <v>32</v>
      </c>
      <c r="F36" s="45"/>
      <c r="G36" s="44" t="s">
        <v>7</v>
      </c>
      <c r="H36" s="45"/>
      <c r="I36" s="11">
        <f>F36*H36</f>
        <v>0</v>
      </c>
    </row>
    <row r="37" spans="1:9" ht="12.75">
      <c r="A37" s="53"/>
      <c r="B37" s="14"/>
      <c r="C37" s="43" t="s">
        <v>31</v>
      </c>
      <c r="F37" s="45"/>
      <c r="G37" s="44" t="s">
        <v>7</v>
      </c>
      <c r="H37" s="45"/>
      <c r="I37" s="11">
        <f>F37*H37</f>
        <v>0</v>
      </c>
    </row>
    <row r="38" spans="1:10" ht="12.75">
      <c r="A38" s="53"/>
      <c r="B38" s="14"/>
      <c r="C38" s="43" t="s">
        <v>21</v>
      </c>
      <c r="F38" s="45"/>
      <c r="G38" s="44" t="s">
        <v>7</v>
      </c>
      <c r="H38" s="45"/>
      <c r="I38" s="12">
        <f>F38*H38</f>
        <v>0</v>
      </c>
      <c r="J38" s="1"/>
    </row>
    <row r="39" spans="1:9" ht="12.75">
      <c r="A39" s="53"/>
      <c r="B39" s="14"/>
      <c r="C39" s="37" t="s">
        <v>47</v>
      </c>
      <c r="G39" s="8"/>
      <c r="H39" s="9"/>
      <c r="I39" s="51">
        <f>SUM(I34:I38)</f>
        <v>0</v>
      </c>
    </row>
    <row r="40" spans="1:9" ht="12.75">
      <c r="A40" s="53"/>
      <c r="B40" s="14"/>
      <c r="G40" s="8"/>
      <c r="H40" s="9"/>
      <c r="I40" s="7"/>
    </row>
    <row r="41" spans="1:9" ht="12.75">
      <c r="A41" s="53"/>
      <c r="B41" s="14"/>
      <c r="C41" s="13" t="s">
        <v>42</v>
      </c>
      <c r="G41" s="8"/>
      <c r="H41" s="9"/>
      <c r="I41" s="9"/>
    </row>
    <row r="42" spans="1:9" ht="12.75">
      <c r="A42" s="53"/>
      <c r="B42" s="14"/>
      <c r="C42" s="5" t="s">
        <v>51</v>
      </c>
      <c r="G42" s="8"/>
      <c r="H42" s="9"/>
      <c r="I42" s="7">
        <f>I31+I39</f>
        <v>0</v>
      </c>
    </row>
    <row r="43" spans="1:9" ht="12.75">
      <c r="A43" s="53"/>
      <c r="B43" s="14"/>
      <c r="C43" s="5" t="s">
        <v>52</v>
      </c>
      <c r="G43" s="8"/>
      <c r="H43" s="9"/>
      <c r="I43" s="9">
        <f>IF(F13&gt;0,I42/F13,0)</f>
        <v>0</v>
      </c>
    </row>
    <row r="44" spans="1:9" ht="12.75">
      <c r="A44" s="53"/>
      <c r="B44" s="14"/>
      <c r="G44" s="8"/>
      <c r="I44" s="9"/>
    </row>
    <row r="45" spans="1:10" ht="12.75">
      <c r="A45" s="53"/>
      <c r="B45" s="14"/>
      <c r="C45" s="13" t="s">
        <v>43</v>
      </c>
      <c r="G45" s="8"/>
      <c r="I45" s="9"/>
      <c r="J45" s="3"/>
    </row>
    <row r="46" spans="1:10" ht="12.75">
      <c r="A46" s="53"/>
      <c r="B46" s="14"/>
      <c r="C46" s="43" t="s">
        <v>33</v>
      </c>
      <c r="G46" s="8"/>
      <c r="I46" s="48"/>
      <c r="J46" s="1"/>
    </row>
    <row r="47" spans="1:10" ht="12.75">
      <c r="A47" s="53"/>
      <c r="B47" s="14"/>
      <c r="C47" s="43" t="s">
        <v>34</v>
      </c>
      <c r="G47" s="8"/>
      <c r="I47" s="45"/>
      <c r="J47" s="1"/>
    </row>
    <row r="48" spans="1:10" ht="12.75">
      <c r="A48" s="53"/>
      <c r="B48" s="14"/>
      <c r="C48" s="43" t="s">
        <v>35</v>
      </c>
      <c r="G48" s="8"/>
      <c r="I48" s="49"/>
      <c r="J48" s="1"/>
    </row>
    <row r="49" spans="1:10" ht="12.75">
      <c r="A49" s="53"/>
      <c r="B49" s="14"/>
      <c r="C49" s="50" t="s">
        <v>47</v>
      </c>
      <c r="G49" s="8"/>
      <c r="I49" s="51">
        <f>SUM(I46:I48)</f>
        <v>0</v>
      </c>
      <c r="J49" s="1"/>
    </row>
    <row r="50" spans="7:10" ht="12.75">
      <c r="G50" s="8"/>
      <c r="I50" s="9"/>
      <c r="J50" s="1"/>
    </row>
    <row r="51" spans="3:10" ht="12.75">
      <c r="C51" s="13" t="s">
        <v>44</v>
      </c>
      <c r="G51" s="8"/>
      <c r="I51" s="9"/>
      <c r="J51" s="1"/>
    </row>
    <row r="52" spans="3:9" ht="12.75">
      <c r="C52" s="5" t="s">
        <v>51</v>
      </c>
      <c r="G52" s="8"/>
      <c r="I52" s="7">
        <f>I42+I49</f>
        <v>0</v>
      </c>
    </row>
    <row r="53" spans="3:9" ht="12.75">
      <c r="C53" s="5" t="str">
        <f>C43</f>
        <v>   Per lb</v>
      </c>
      <c r="G53" s="8"/>
      <c r="I53" s="9">
        <f>IF(F13&gt;0,I52/F13,0)</f>
        <v>0</v>
      </c>
    </row>
    <row r="54" ht="12.75">
      <c r="I54" s="9"/>
    </row>
    <row r="55" spans="3:9" ht="12.75">
      <c r="C55" s="13" t="s">
        <v>45</v>
      </c>
      <c r="I55" s="51">
        <f>I14-I42</f>
        <v>0</v>
      </c>
    </row>
    <row r="56" ht="5.25" customHeight="1">
      <c r="I56" s="52"/>
    </row>
    <row r="57" spans="3:9" ht="12.75">
      <c r="C57" s="13" t="s">
        <v>46</v>
      </c>
      <c r="I57" s="51">
        <f>I14-I52</f>
        <v>0</v>
      </c>
    </row>
    <row r="58" ht="12.75">
      <c r="I58" s="9"/>
    </row>
    <row r="59" ht="12.75">
      <c r="I59" s="9"/>
    </row>
    <row r="60" spans="1:9" s="26" customFormat="1" ht="12.75">
      <c r="A60" s="56"/>
      <c r="B60" s="16"/>
      <c r="C60" s="22" t="s">
        <v>14</v>
      </c>
      <c r="D60" s="23"/>
      <c r="E60" s="24"/>
      <c r="F60" s="25"/>
      <c r="G60" s="25"/>
      <c r="H60" s="25"/>
      <c r="I60" s="25"/>
    </row>
    <row r="61" spans="1:9" s="26" customFormat="1" ht="12.75">
      <c r="A61" s="56"/>
      <c r="B61" s="16"/>
      <c r="C61" s="27" t="s">
        <v>15</v>
      </c>
      <c r="D61" s="28"/>
      <c r="E61" s="28"/>
      <c r="G61" s="28"/>
      <c r="H61" s="28"/>
      <c r="I61" s="28"/>
    </row>
    <row r="62" spans="1:9" s="26" customFormat="1" ht="12.75">
      <c r="A62" s="56"/>
      <c r="B62" s="16"/>
      <c r="C62" s="29" t="s">
        <v>16</v>
      </c>
      <c r="G62" s="28"/>
      <c r="H62" s="28"/>
      <c r="I62" s="28"/>
    </row>
    <row r="63" spans="1:9" ht="12.75">
      <c r="A63" s="53"/>
      <c r="B63" s="14"/>
      <c r="C63" s="36">
        <f ca="1">TODAY()</f>
        <v>38953</v>
      </c>
      <c r="D63" s="36"/>
      <c r="E63" s="30"/>
      <c r="F63" s="30"/>
      <c r="G63" s="30"/>
      <c r="H63" s="31"/>
      <c r="I63" s="30"/>
    </row>
    <row r="64" spans="1:3" ht="15.75">
      <c r="A64" s="57"/>
      <c r="B64" s="17"/>
      <c r="C64" t="s">
        <v>17</v>
      </c>
    </row>
    <row r="65" spans="1:3" ht="15.75">
      <c r="A65" s="57"/>
      <c r="B65" s="17"/>
      <c r="C65" t="s">
        <v>17</v>
      </c>
    </row>
    <row r="66" spans="1:2" ht="15.75">
      <c r="A66" s="57"/>
      <c r="B66" s="17"/>
    </row>
    <row r="67" spans="1:11" ht="15.75">
      <c r="A67" s="57"/>
      <c r="B67" s="17"/>
      <c r="C67" s="32" t="s">
        <v>18</v>
      </c>
      <c r="D67" s="33"/>
      <c r="E67" s="33"/>
      <c r="F67" s="33"/>
      <c r="G67" s="33"/>
      <c r="H67" s="33"/>
      <c r="I67" s="33"/>
      <c r="J67" s="33"/>
      <c r="K67" s="33"/>
    </row>
    <row r="68" spans="1:11" ht="21.75" customHeight="1">
      <c r="A68" s="57"/>
      <c r="B68" s="17"/>
      <c r="C68" s="61" t="s">
        <v>19</v>
      </c>
      <c r="D68" s="61"/>
      <c r="E68" s="61"/>
      <c r="F68" s="61"/>
      <c r="G68" s="61"/>
      <c r="H68" s="61"/>
      <c r="I68" s="61"/>
      <c r="J68" s="34"/>
      <c r="K68" s="34"/>
    </row>
    <row r="69" spans="1:11" ht="21.75" customHeight="1">
      <c r="A69" s="57"/>
      <c r="B69" s="17"/>
      <c r="C69" s="61"/>
      <c r="D69" s="61"/>
      <c r="E69" s="61"/>
      <c r="F69" s="61"/>
      <c r="G69" s="61"/>
      <c r="H69" s="61"/>
      <c r="I69" s="61"/>
      <c r="J69" s="34"/>
      <c r="K69" s="34"/>
    </row>
    <row r="70" spans="1:11" ht="18" customHeight="1">
      <c r="A70" s="57"/>
      <c r="B70" s="17"/>
      <c r="C70" s="61" t="s">
        <v>20</v>
      </c>
      <c r="D70" s="61"/>
      <c r="E70" s="61"/>
      <c r="F70" s="61"/>
      <c r="G70" s="61"/>
      <c r="H70" s="61"/>
      <c r="I70" s="61"/>
      <c r="J70" s="34"/>
      <c r="K70" s="34"/>
    </row>
    <row r="71" spans="3:9" ht="12.75">
      <c r="C71" s="1"/>
      <c r="I71" s="9"/>
    </row>
    <row r="72" spans="3:9" ht="12.75">
      <c r="C72" s="1"/>
      <c r="I72" s="9"/>
    </row>
    <row r="73" spans="3:9" ht="12.75">
      <c r="C73" s="1"/>
      <c r="I73" s="9"/>
    </row>
    <row r="74" spans="3:9" ht="12.75">
      <c r="C74" s="1"/>
      <c r="I74" s="9"/>
    </row>
    <row r="75" spans="3:9" ht="12.75">
      <c r="C75" s="1"/>
      <c r="I75" s="9"/>
    </row>
    <row r="76" spans="3:9" ht="12.75">
      <c r="C76" s="1"/>
      <c r="I76" s="9"/>
    </row>
    <row r="77" ht="12.75">
      <c r="I77" s="9"/>
    </row>
    <row r="78" spans="3:9" ht="12.75">
      <c r="C78" s="1"/>
      <c r="I78" s="9"/>
    </row>
    <row r="79" spans="3:9" ht="12.75">
      <c r="C79" s="1"/>
      <c r="I79" s="9"/>
    </row>
    <row r="80" spans="3:9" ht="12.75">
      <c r="C80" s="1"/>
      <c r="I80" s="9"/>
    </row>
    <row r="81" spans="3:9" ht="12.75">
      <c r="C81" s="1"/>
      <c r="I81" s="9"/>
    </row>
    <row r="82" ht="12.75">
      <c r="I82" s="9"/>
    </row>
    <row r="83" ht="12.75">
      <c r="I83" s="9"/>
    </row>
    <row r="84" ht="12.75">
      <c r="I84" s="9"/>
    </row>
    <row r="85" ht="12.75">
      <c r="I85" s="9"/>
    </row>
    <row r="86" ht="12.75">
      <c r="I86" s="9"/>
    </row>
    <row r="87" ht="12.75">
      <c r="I87" s="9"/>
    </row>
    <row r="88" ht="12.75">
      <c r="I88" s="9"/>
    </row>
    <row r="89" ht="12.75">
      <c r="I89" s="9"/>
    </row>
    <row r="90" ht="12.75">
      <c r="I90" s="9"/>
    </row>
    <row r="91" ht="12.75">
      <c r="I91" s="9"/>
    </row>
    <row r="92" ht="12.75">
      <c r="I92" s="9"/>
    </row>
    <row r="93" ht="12.75">
      <c r="I93" s="9"/>
    </row>
    <row r="94" ht="12.75">
      <c r="I94" s="9"/>
    </row>
    <row r="95" ht="12.75">
      <c r="I95" s="9"/>
    </row>
    <row r="96" ht="12.75">
      <c r="I96" s="9"/>
    </row>
    <row r="97" ht="12.75">
      <c r="I97" s="9"/>
    </row>
    <row r="98" ht="12.75">
      <c r="I98" s="9"/>
    </row>
    <row r="99" ht="12.75">
      <c r="I99" s="9"/>
    </row>
    <row r="100" ht="12.75">
      <c r="I100" s="9"/>
    </row>
    <row r="101" ht="12.75">
      <c r="I101" s="9"/>
    </row>
    <row r="102" ht="12.75">
      <c r="I102" s="9"/>
    </row>
    <row r="103" ht="12.75">
      <c r="I103" s="9"/>
    </row>
    <row r="104" ht="12.75">
      <c r="I104" s="9"/>
    </row>
    <row r="105" spans="1:9" ht="12.75">
      <c r="A105" s="56"/>
      <c r="B105" s="16"/>
      <c r="I105" s="9"/>
    </row>
    <row r="106" spans="1:9" ht="12.75">
      <c r="A106" s="56"/>
      <c r="B106" s="16"/>
      <c r="I106" s="9"/>
    </row>
    <row r="107" spans="1:9" ht="12.75">
      <c r="A107" s="56"/>
      <c r="B107" s="16"/>
      <c r="I107" s="9"/>
    </row>
    <row r="108" spans="1:9" ht="12.75">
      <c r="A108" s="53"/>
      <c r="B108" s="14"/>
      <c r="I108" s="9"/>
    </row>
    <row r="109" spans="1:9" ht="15.75">
      <c r="A109" s="57"/>
      <c r="B109" s="17"/>
      <c r="I109" s="9"/>
    </row>
    <row r="110" spans="1:9" ht="15.75">
      <c r="A110" s="57"/>
      <c r="B110" s="17"/>
      <c r="I110" s="9"/>
    </row>
    <row r="111" spans="1:9" ht="15.75">
      <c r="A111" s="57"/>
      <c r="B111" s="17"/>
      <c r="I111" s="9"/>
    </row>
    <row r="112" spans="1:9" ht="15.75">
      <c r="A112" s="57"/>
      <c r="B112" s="17"/>
      <c r="I112" s="9"/>
    </row>
    <row r="113" spans="1:9" ht="15.75">
      <c r="A113" s="57"/>
      <c r="B113" s="17"/>
      <c r="I113" s="9"/>
    </row>
    <row r="114" spans="1:9" ht="15.75">
      <c r="A114" s="57"/>
      <c r="B114" s="17"/>
      <c r="I114" s="9"/>
    </row>
    <row r="115" spans="1:9" ht="15.75">
      <c r="A115" s="57"/>
      <c r="B115" s="17"/>
      <c r="I115" s="9"/>
    </row>
    <row r="116" ht="12.75">
      <c r="I116" s="9"/>
    </row>
    <row r="117" ht="12.75">
      <c r="I117" s="9"/>
    </row>
    <row r="118" ht="12.75">
      <c r="I118" s="9"/>
    </row>
    <row r="119" ht="12.75">
      <c r="I119" s="9"/>
    </row>
    <row r="120" ht="12.75">
      <c r="I120" s="9"/>
    </row>
    <row r="121" ht="12.75">
      <c r="I121" s="9"/>
    </row>
    <row r="122" ht="12.75">
      <c r="I122" s="9"/>
    </row>
    <row r="123" ht="12.75">
      <c r="I123" s="9"/>
    </row>
    <row r="124" ht="12.75">
      <c r="I124" s="9"/>
    </row>
    <row r="125" ht="12.75">
      <c r="I125" s="9"/>
    </row>
    <row r="126" ht="12.75">
      <c r="I126" s="9"/>
    </row>
    <row r="127" ht="12.75">
      <c r="I127" s="9"/>
    </row>
    <row r="128" ht="12.75">
      <c r="I128" s="9"/>
    </row>
    <row r="129" ht="12.75">
      <c r="I129" s="9"/>
    </row>
    <row r="130" ht="12.75">
      <c r="I130" s="9"/>
    </row>
    <row r="131" ht="12.75">
      <c r="I131" s="9"/>
    </row>
    <row r="132" ht="12.75">
      <c r="I132" s="9"/>
    </row>
    <row r="133" ht="12.75">
      <c r="I133" s="9"/>
    </row>
    <row r="134" ht="12.75">
      <c r="I134" s="9"/>
    </row>
    <row r="135" ht="12.75">
      <c r="I135" s="9"/>
    </row>
    <row r="136" ht="12.75">
      <c r="I136" s="9"/>
    </row>
    <row r="137" ht="12.75">
      <c r="I137" s="9"/>
    </row>
    <row r="138" ht="12.75">
      <c r="I138" s="9"/>
    </row>
    <row r="139" ht="12.75">
      <c r="I139" s="9"/>
    </row>
    <row r="140" ht="12.75">
      <c r="I140" s="9"/>
    </row>
    <row r="141" ht="12.75">
      <c r="I141" s="9"/>
    </row>
    <row r="142" ht="12.75">
      <c r="I142" s="9"/>
    </row>
    <row r="143" ht="12.75">
      <c r="I143" s="9"/>
    </row>
    <row r="144" ht="12.75">
      <c r="I144" s="9"/>
    </row>
    <row r="145" ht="12.75">
      <c r="I145" s="9"/>
    </row>
    <row r="146" ht="12.75">
      <c r="I146" s="9"/>
    </row>
    <row r="147" ht="12.75">
      <c r="I147" s="9"/>
    </row>
    <row r="148" ht="12.75">
      <c r="I148" s="9"/>
    </row>
    <row r="149" ht="12.75">
      <c r="I149" s="9"/>
    </row>
    <row r="150" ht="12.75">
      <c r="I150" s="9"/>
    </row>
    <row r="151" ht="12.75">
      <c r="I151" s="9"/>
    </row>
    <row r="152" ht="12.75">
      <c r="I152" s="9"/>
    </row>
    <row r="153" ht="12.75">
      <c r="I153" s="9"/>
    </row>
    <row r="154" ht="12.75">
      <c r="I154" s="9"/>
    </row>
  </sheetData>
  <sheetProtection/>
  <mergeCells count="7">
    <mergeCell ref="H3:J3"/>
    <mergeCell ref="C10:E10"/>
    <mergeCell ref="C68:I69"/>
    <mergeCell ref="C70:I70"/>
    <mergeCell ref="C5:E5"/>
    <mergeCell ref="C8:E8"/>
    <mergeCell ref="C9:E9"/>
  </mergeCells>
  <hyperlinks>
    <hyperlink ref="C61" r:id="rId1" display="Author: Craig Chase"/>
    <hyperlink ref="H3:J3" r:id="rId2" display="Vegetable Production Budgets."/>
  </hyperlinks>
  <printOptions/>
  <pageMargins left="0.75" right="0.75" top="0.75" bottom="0.75" header="0.5" footer="0.5"/>
  <pageSetup fitToHeight="1" fitToWidth="1" horizontalDpi="600" verticalDpi="600" orientation="portrait" scale="7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-Tomatoes</dc:title>
  <dc:subject/>
  <dc:creator>Craig A Chase</dc:creator>
  <cp:keywords/>
  <dc:description/>
  <cp:lastModifiedBy>tonydowl</cp:lastModifiedBy>
  <cp:lastPrinted>2006-08-21T03:05:29Z</cp:lastPrinted>
  <dcterms:created xsi:type="dcterms:W3CDTF">2001-06-26T13:59:27Z</dcterms:created>
  <dcterms:modified xsi:type="dcterms:W3CDTF">2006-08-25T04:55:25Z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